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66925"/>
  <mc:AlternateContent xmlns:mc="http://schemas.openxmlformats.org/markup-compatibility/2006">
    <mc:Choice Requires="x15">
      <x15ac:absPath xmlns:x15ac="http://schemas.microsoft.com/office/spreadsheetml/2010/11/ac" url="\\central01\redirected$\alexis.vigil\My Documents\"/>
    </mc:Choice>
  </mc:AlternateContent>
  <xr:revisionPtr revIDLastSave="0" documentId="13_ncr:1_{134F17C5-DB4E-4FB9-A5BB-1761C1687EA7}" xr6:coauthVersionLast="36" xr6:coauthVersionMax="36" xr10:uidLastSave="{00000000-0000-0000-0000-000000000000}"/>
  <bookViews>
    <workbookView xWindow="0" yWindow="0" windowWidth="21570" windowHeight="7980" tabRatio="824" xr2:uid="{1B7FD460-01EC-4684-8CF8-509FCA9F42D2}"/>
  </bookViews>
  <sheets>
    <sheet name="Getting Started" sheetId="17" r:id="rId1"/>
    <sheet name="Flowchart" sheetId="2" r:id="rId2"/>
    <sheet name="Internal Requisition" sheetId="1" r:id="rId3"/>
    <sheet name="Travel Authorization" sheetId="6" r:id="rId4"/>
    <sheet name="Voucher" sheetId="9" r:id="rId5"/>
    <sheet name="Meal Sign-In" sheetId="10" r:id="rId6"/>
    <sheet name="Mileage Reimb." sheetId="13" r:id="rId7"/>
    <sheet name="Reimb. Checklist" sheetId="11" r:id="rId8"/>
    <sheet name="In-State" sheetId="18" r:id="rId9"/>
    <sheet name="Out-of-State" sheetId="19" r:id="rId10"/>
    <sheet name="Travel Meal Calc." sheetId="8" r:id="rId11"/>
    <sheet name="Receipt Taping" sheetId="14" r:id="rId12"/>
  </sheets>
  <externalReferences>
    <externalReference r:id="rId13"/>
    <externalReference r:id="rId14"/>
  </externalReferences>
  <definedNames>
    <definedName name="ColumnTitle1" localSheetId="8">[1]!DailyChecklist[[#Headers],[X]]</definedName>
    <definedName name="ColumnTitle1" localSheetId="9">[1]!DailyChecklist[[#Headers],[X]]</definedName>
    <definedName name="ColumnTitle1">#REF!</definedName>
    <definedName name="ColumnTitle2">[2]!WeeklyChecklist[[#Headers],[DONE]]</definedName>
    <definedName name="ColumnTitle3">[2]!MonthlyChecklist[[#Headers],[DONE]]</definedName>
    <definedName name="ColumnTitle4">[2]!SeasonallyChecklist[[#Headers],[DONE]]</definedName>
    <definedName name="_xlnm.Print_Area" localSheetId="8">'In-State'!$A$1:$T$81</definedName>
    <definedName name="_xlnm.Print_Area" localSheetId="6">'Mileage Reimb.'!$A$1:$G$41</definedName>
    <definedName name="_xlnm.Print_Area" localSheetId="9">'Out-of-State'!$A$1:$T$81</definedName>
    <definedName name="_xlnm.Print_Area" localSheetId="3">'Travel Authorization'!$A$1:$K$50,'Travel Authorization'!$M$1:$W$50</definedName>
    <definedName name="_xlnm.Print_Area" localSheetId="4">Voucher!$A$1:$H$45</definedName>
    <definedName name="WorkBook_Titl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8" i="19" l="1"/>
  <c r="X18" i="19"/>
  <c r="X20" i="19" s="1"/>
  <c r="T19" i="19"/>
  <c r="T20" i="19"/>
  <c r="T21" i="19"/>
  <c r="T22" i="19"/>
  <c r="T23" i="19"/>
  <c r="T33" i="19" s="1"/>
  <c r="T24" i="19"/>
  <c r="P28" i="19"/>
  <c r="T28" i="19" s="1"/>
  <c r="T35" i="19" s="1"/>
  <c r="T43" i="19" s="1"/>
  <c r="P29" i="19"/>
  <c r="T29" i="19"/>
  <c r="P30" i="19"/>
  <c r="T30" i="19" s="1"/>
  <c r="P31" i="19"/>
  <c r="T31" i="19"/>
  <c r="P32" i="19"/>
  <c r="T32" i="19" s="1"/>
  <c r="P33" i="19"/>
  <c r="P34" i="19"/>
  <c r="T34" i="19" s="1"/>
  <c r="R35" i="19"/>
  <c r="T38" i="19"/>
  <c r="T42" i="19" s="1"/>
  <c r="T39" i="19"/>
  <c r="T40" i="19"/>
  <c r="T41" i="19"/>
  <c r="T46" i="19"/>
  <c r="T47" i="19"/>
  <c r="T50" i="19"/>
  <c r="T54" i="19" s="1"/>
  <c r="T51" i="19"/>
  <c r="T52" i="19"/>
  <c r="J54" i="19"/>
  <c r="J65" i="19" s="1"/>
  <c r="T57" i="19"/>
  <c r="P58" i="19"/>
  <c r="T58" i="19"/>
  <c r="T59" i="19"/>
  <c r="T63" i="19" s="1"/>
  <c r="T60" i="19"/>
  <c r="T61" i="19"/>
  <c r="J63" i="19"/>
  <c r="J63" i="18"/>
  <c r="T61" i="18"/>
  <c r="T60" i="18"/>
  <c r="T59" i="18"/>
  <c r="T57" i="18"/>
  <c r="J54" i="18"/>
  <c r="J65" i="18" s="1"/>
  <c r="T52" i="18"/>
  <c r="T51" i="18"/>
  <c r="T50" i="18"/>
  <c r="T54" i="18" s="1"/>
  <c r="T47" i="18"/>
  <c r="T46" i="18"/>
  <c r="T41" i="18"/>
  <c r="T40" i="18"/>
  <c r="T39" i="18"/>
  <c r="T38" i="18"/>
  <c r="T42" i="18" s="1"/>
  <c r="R35" i="18"/>
  <c r="P58" i="18" s="1"/>
  <c r="T58" i="18" s="1"/>
  <c r="T63" i="18" s="1"/>
  <c r="P34" i="18"/>
  <c r="T34" i="18" s="1"/>
  <c r="P33" i="18"/>
  <c r="T33" i="18" s="1"/>
  <c r="P32" i="18"/>
  <c r="T32" i="18" s="1"/>
  <c r="P31" i="18"/>
  <c r="T31" i="18" s="1"/>
  <c r="P30" i="18"/>
  <c r="T30" i="18" s="1"/>
  <c r="P29" i="18"/>
  <c r="P28" i="18"/>
  <c r="T28" i="18" s="1"/>
  <c r="T24" i="18"/>
  <c r="T23" i="18"/>
  <c r="T22" i="18"/>
  <c r="T21" i="18"/>
  <c r="T20" i="18"/>
  <c r="T19" i="18"/>
  <c r="T29" i="18" s="1"/>
  <c r="X18" i="18"/>
  <c r="X20" i="18" s="1"/>
  <c r="T18" i="18"/>
  <c r="T65" i="19" l="1"/>
  <c r="T69" i="19" s="1"/>
  <c r="T71" i="19" s="1"/>
  <c r="T35" i="18"/>
  <c r="T43" i="18" s="1"/>
  <c r="T65" i="18" s="1"/>
  <c r="T69" i="18" s="1"/>
  <c r="T71" i="18" s="1"/>
  <c r="J34" i="6" l="1"/>
  <c r="G34" i="13" l="1"/>
  <c r="G36" i="13" s="1"/>
  <c r="G33" i="9" l="1"/>
  <c r="J36" i="6" l="1"/>
  <c r="J32" i="6"/>
  <c r="J29" i="6"/>
  <c r="J27" i="6"/>
  <c r="J26" i="6"/>
  <c r="J22" i="6"/>
  <c r="J38" i="6" l="1"/>
  <c r="K43" i="1" l="1"/>
  <c r="K40" i="1"/>
  <c r="K41" i="1"/>
  <c r="K42" i="1"/>
  <c r="K44" i="1"/>
  <c r="K45" i="1"/>
  <c r="K46" i="1"/>
  <c r="K47" i="1"/>
  <c r="K48" i="1"/>
  <c r="K39" i="1"/>
  <c r="K51" i="1" l="1"/>
</calcChain>
</file>

<file path=xl/sharedStrings.xml><?xml version="1.0" encoding="utf-8"?>
<sst xmlns="http://schemas.openxmlformats.org/spreadsheetml/2006/main" count="438" uniqueCount="307">
  <si>
    <t>Other</t>
  </si>
  <si>
    <t>$0-$3,499</t>
  </si>
  <si>
    <t>Sole Source</t>
  </si>
  <si>
    <t>Emergency</t>
  </si>
  <si>
    <t>Direct purchase order not to exceed $3,499.00 vendor quote/prices must be included.</t>
  </si>
  <si>
    <t>Quantity</t>
  </si>
  <si>
    <t>Name of Vendor</t>
  </si>
  <si>
    <t>Item #</t>
  </si>
  <si>
    <t>Description</t>
  </si>
  <si>
    <t>Unit Price</t>
  </si>
  <si>
    <t>Total Price</t>
  </si>
  <si>
    <t>Shipping</t>
  </si>
  <si>
    <t>Order Total</t>
  </si>
  <si>
    <t>Contact CPO. Requires bid/proposals/solicitated sealed bids, opened by CPO and witnesses, and board approval.</t>
  </si>
  <si>
    <t xml:space="preserve">Contact CPO. Requires written documentation that a good faith review of available sources has been made and a public notice to prospective sellers for proposals must be posted on the Espanola Public School's web page and NM State portal for no less than 30 days before awarded. </t>
  </si>
  <si>
    <t>INTERNAL REQUISTION</t>
  </si>
  <si>
    <t>Date</t>
  </si>
  <si>
    <t>Phone #</t>
  </si>
  <si>
    <t>Person Signing Written Quote</t>
  </si>
  <si>
    <t>Price</t>
  </si>
  <si>
    <t>Requestor's Signature &amp; Date</t>
  </si>
  <si>
    <t>Site Administrator Signature &amp; Date</t>
  </si>
  <si>
    <t>Contact CPO. There must be a threat to public health, welfare, safety, or property requiring procurement under emergency conditions. Board must be notified; include minutes with payment.</t>
  </si>
  <si>
    <t>SECTION 1: SUMMARY</t>
  </si>
  <si>
    <t>SECTION 2: PURCHASE REQUIREMENTS</t>
  </si>
  <si>
    <t>$3,500-$59,999</t>
  </si>
  <si>
    <t>REMEMBER $5,000 &amp; ABOVE REQUIRES BOARD APPROVAL</t>
  </si>
  <si>
    <t>$60,000 &amp; Above</t>
  </si>
  <si>
    <t>Is this a field trip?</t>
  </si>
  <si>
    <t>Yes, and I have attached a copy of the approved request for fundraiser/activity form.</t>
  </si>
  <si>
    <t>Vendor:</t>
  </si>
  <si>
    <t>Budget:</t>
  </si>
  <si>
    <t>Site:</t>
  </si>
  <si>
    <t>Requested By:</t>
  </si>
  <si>
    <t>Account Code:</t>
  </si>
  <si>
    <t>Vendor Address:</t>
  </si>
  <si>
    <t>Did you choose the lowest bidder? If no, explain why.</t>
  </si>
  <si>
    <t>Justification:</t>
  </si>
  <si>
    <t>Date:</t>
  </si>
  <si>
    <t>No</t>
  </si>
  <si>
    <t xml:space="preserve">Requires three (3) written quotes. </t>
  </si>
  <si>
    <t xml:space="preserve">SECTION 5: CERTIFICATION </t>
  </si>
  <si>
    <t>(If vendor is not on file, it is the requestors responsibility to obtain a W9 from the vendor and forward to BO personnel.)</t>
  </si>
  <si>
    <r>
      <t xml:space="preserve">SECTION 3: VENDOR REQUIREMENTS </t>
    </r>
    <r>
      <rPr>
        <b/>
        <i/>
        <sz val="9"/>
        <color theme="1"/>
        <rFont val="Calibri"/>
        <family val="2"/>
        <scheme val="minor"/>
      </rPr>
      <t>(if applicable)</t>
    </r>
  </si>
  <si>
    <t xml:space="preserve">A GENERATED PURCHASE ORDER IS INDICATION THE CPO HAS REVIEWED ALL NECESSARY SUPPORTING DOCUMENTATION AND THE REQUESTOR MAY MOVE FORWARD WITH ORDERING. REMINDER: QUILL PURCHASES WILL BE MADE BY THE CPO. </t>
  </si>
  <si>
    <t>State Purchasing Vendor Bid List, Cooperative Educational Services (CES), and price agreement exemptions</t>
  </si>
  <si>
    <t>(This field is required. BO will reject all forms that are not signed by both parties.)</t>
  </si>
  <si>
    <t>SECTION 4: DESCRIPTION &amp; COSTS OF ITEMS/SERVICES REQUESTED</t>
  </si>
  <si>
    <t>Tax @ _____ %</t>
  </si>
  <si>
    <t xml:space="preserve"> (per Article Section 13-1-98).          Other Reason:</t>
  </si>
  <si>
    <t>Required for school sites only. Department use is optional.</t>
  </si>
  <si>
    <t>(Complete this section if your purchase is $3,500 &amp; above, and is NOT a CES vendor or utilizing a price agreement.)</t>
  </si>
  <si>
    <t>Espanola Public Schools</t>
  </si>
  <si>
    <t>I.</t>
  </si>
  <si>
    <t>EMPLOYEE:</t>
  </si>
  <si>
    <t>II.</t>
  </si>
  <si>
    <t>CONFERENCE / MTG:</t>
  </si>
  <si>
    <t>JUSTIFICATON &amp; BENEFIT TO SCHOOL:</t>
  </si>
  <si>
    <t>DESTINATION:</t>
  </si>
  <si>
    <t>DATES OF TRAVEL:</t>
  </si>
  <si>
    <t>TO</t>
  </si>
  <si>
    <t>ITEMIZED RECEIPTS REQUIRED.</t>
  </si>
  <si>
    <t>III.</t>
  </si>
  <si>
    <t>REIMBURSEMENT CALCULATION</t>
  </si>
  <si>
    <t>MEALS</t>
  </si>
  <si>
    <t>LIST FULL 24-HOUR PERIODS:</t>
  </si>
  <si>
    <r>
      <t xml:space="preserve">Day / Date </t>
    </r>
    <r>
      <rPr>
        <b/>
        <sz val="9"/>
        <color theme="1"/>
        <rFont val="Calibri"/>
        <family val="2"/>
        <scheme val="minor"/>
      </rPr>
      <t>(From)</t>
    </r>
  </si>
  <si>
    <r>
      <t>Time</t>
    </r>
    <r>
      <rPr>
        <b/>
        <sz val="9"/>
        <color theme="1"/>
        <rFont val="Calibri"/>
        <family val="2"/>
        <scheme val="minor"/>
      </rPr>
      <t xml:space="preserve"> (From)</t>
    </r>
  </si>
  <si>
    <r>
      <t xml:space="preserve">Date </t>
    </r>
    <r>
      <rPr>
        <b/>
        <sz val="9"/>
        <color theme="1"/>
        <rFont val="Calibri"/>
        <family val="2"/>
        <scheme val="minor"/>
      </rPr>
      <t>(To)</t>
    </r>
  </si>
  <si>
    <r>
      <t>Time</t>
    </r>
    <r>
      <rPr>
        <b/>
        <sz val="9"/>
        <color theme="1"/>
        <rFont val="Calibri"/>
        <family val="2"/>
        <scheme val="minor"/>
      </rPr>
      <t xml:space="preserve"> (To)</t>
    </r>
  </si>
  <si>
    <t>Days</t>
  </si>
  <si>
    <t>Rate</t>
  </si>
  <si>
    <t>MAX Allowed</t>
  </si>
  <si>
    <t>Tips Calculation</t>
  </si>
  <si>
    <t># Days</t>
  </si>
  <si>
    <t>Tips Limit/Day</t>
  </si>
  <si>
    <t>Total Tips Limit</t>
  </si>
  <si>
    <t xml:space="preserve">ITEMIZED RECEIPTS  </t>
  </si>
  <si>
    <t>OUT-OF-POCKET</t>
  </si>
  <si>
    <t>Max $6.00</t>
  </si>
  <si>
    <t>Receipt 1</t>
  </si>
  <si>
    <t>Receipt 2</t>
  </si>
  <si>
    <t>Receipt 3</t>
  </si>
  <si>
    <t>Receipt 4</t>
  </si>
  <si>
    <t>Receipt 5</t>
  </si>
  <si>
    <t>Total Receipts</t>
  </si>
  <si>
    <t>TIPS</t>
  </si>
  <si>
    <t>MAX Reimb</t>
  </si>
  <si>
    <t>PERIOD 1</t>
  </si>
  <si>
    <t>PERIOD 2</t>
  </si>
  <si>
    <t>PERIOD 3</t>
  </si>
  <si>
    <t>PERIOD 4</t>
  </si>
  <si>
    <t>PERIOD 5</t>
  </si>
  <si>
    <t>PERIOD 6</t>
  </si>
  <si>
    <t>PERIOD 7</t>
  </si>
  <si>
    <t>Total Receipts &amp; Tips:</t>
  </si>
  <si>
    <t>SELECT PARTIAL DAY PERIOD</t>
  </si>
  <si>
    <t>Date (From)</t>
  </si>
  <si>
    <t>Date (To)</t>
  </si>
  <si>
    <t>Hours</t>
  </si>
  <si>
    <t>&lt; 2 Hours</t>
  </si>
  <si>
    <t>2 to &lt; 6 Hours</t>
  </si>
  <si>
    <t xml:space="preserve"> </t>
  </si>
  <si>
    <t>6 to &lt;12 Hours</t>
  </si>
  <si>
    <t>12 Hours +</t>
  </si>
  <si>
    <t>Total Partial Day Meal Reimbursement:</t>
  </si>
  <si>
    <t xml:space="preserve">MAX MEAL REIMBURSEMENT </t>
  </si>
  <si>
    <t>District Paid</t>
  </si>
  <si>
    <t>Employee Paid</t>
  </si>
  <si>
    <t>REGISTRATION FEEs</t>
  </si>
  <si>
    <t>LODGING</t>
  </si>
  <si>
    <t>TRANSPORTATION:</t>
  </si>
  <si>
    <t>Airfare</t>
  </si>
  <si>
    <t>Car Rental</t>
  </si>
  <si>
    <t>Personal Vehicle (map mileage)</t>
  </si>
  <si>
    <t>TOTAL TRANSPORTATION</t>
  </si>
  <si>
    <t>MISCELLANEOUS TRAVEL EXPENSES (MUST BE ACCOMPANIED BY RECEIPTS):</t>
  </si>
  <si>
    <t>Parking</t>
  </si>
  <si>
    <t>Gratuity (from meals)</t>
  </si>
  <si>
    <t>Gratuity</t>
  </si>
  <si>
    <t>Taxi/Ride Sharing</t>
  </si>
  <si>
    <t>Other (List)</t>
  </si>
  <si>
    <t>TOTAL MISCELLANEOUS TRAVEL EXPENSES</t>
  </si>
  <si>
    <t>TOTAL COST/REIMBURSEMENT REQUEST</t>
  </si>
  <si>
    <t>IV.</t>
  </si>
  <si>
    <t>Less: 80% Maximum Advance Allowance</t>
  </si>
  <si>
    <t>V.</t>
  </si>
  <si>
    <r>
      <t xml:space="preserve">TOTAL REIMBURSEMENT TO EMPLOYEE OR </t>
    </r>
    <r>
      <rPr>
        <b/>
        <sz val="12"/>
        <color rgb="FFFF0000"/>
        <rFont val="Calibri"/>
        <family val="2"/>
        <scheme val="minor"/>
      </rPr>
      <t>REFUND DUE TO DISTRICT</t>
    </r>
  </si>
  <si>
    <t>VI.</t>
  </si>
  <si>
    <t>TOTAL COST TO SCHOOL</t>
  </si>
  <si>
    <t>I hereby certify that the above travel was done in connection with authorized school business.</t>
  </si>
  <si>
    <t>Director/Supervisor Signature</t>
  </si>
  <si>
    <t>Reimbursement Request Checklist</t>
  </si>
  <si>
    <t>Voucher</t>
  </si>
  <si>
    <t>Blue Purchase Order</t>
  </si>
  <si>
    <t>Travel Reimbursement Calculation Sheet</t>
  </si>
  <si>
    <t>Travel Authorization/Reimbursement Request Form</t>
  </si>
  <si>
    <t>Itemized Meal Receipts</t>
  </si>
  <si>
    <t>Hotel Receipt</t>
  </si>
  <si>
    <t>Map(s)</t>
  </si>
  <si>
    <t>Taxi/Ride Sharing Receipt(s)</t>
  </si>
  <si>
    <t>Agenda</t>
  </si>
  <si>
    <t>Proof of Conference Attendance</t>
  </si>
  <si>
    <t>This can be a Certificate of Completion (most preferable), Sign-In Sheet, Conference ID Badge</t>
  </si>
  <si>
    <t>Leave Form</t>
  </si>
  <si>
    <t>Supporting Documentation</t>
  </si>
  <si>
    <t>ESPANOLA PUBLIC SCHOOLS</t>
  </si>
  <si>
    <t>TRAVEL AUTHORIZATION &amp; REIMBURSEMENT REQUEST</t>
  </si>
  <si>
    <t>TRAVELER INFORMATION</t>
  </si>
  <si>
    <t>Request Date:</t>
  </si>
  <si>
    <t>Last Name:</t>
  </si>
  <si>
    <t>First Name:</t>
  </si>
  <si>
    <t>Title:</t>
  </si>
  <si>
    <t>Site/Department:</t>
  </si>
  <si>
    <t>CONFERENCE/EVENT INFORMATION</t>
  </si>
  <si>
    <t>Conference/Event Name:</t>
  </si>
  <si>
    <t>Destination:</t>
  </si>
  <si>
    <t>Event Start &amp; End Dates:</t>
  </si>
  <si>
    <t>Benefit to District:</t>
  </si>
  <si>
    <t>Departing From:</t>
  </si>
  <si>
    <t>Departure Date:</t>
  </si>
  <si>
    <t>Return Date:</t>
  </si>
  <si>
    <t>Departure Time:</t>
  </si>
  <si>
    <t>Return Time:</t>
  </si>
  <si>
    <t>COST/REIMBURSEMENT INFORMATION</t>
  </si>
  <si>
    <t>Estimated Amount</t>
  </si>
  <si>
    <t>Airline</t>
  </si>
  <si>
    <t>Purchase Order</t>
  </si>
  <si>
    <t>Traveler Reimbursement</t>
  </si>
  <si>
    <t>Rate:</t>
  </si>
  <si>
    <t>Vehicle</t>
  </si>
  <si>
    <t>District Vehicle</t>
  </si>
  <si>
    <t>Rental</t>
  </si>
  <si>
    <t>Private Vehicle</t>
  </si>
  <si>
    <t>RT Mileage:</t>
  </si>
  <si>
    <t>Lodging</t>
  </si>
  <si>
    <t># of Nights:</t>
  </si>
  <si>
    <t>Meals</t>
  </si>
  <si>
    <t># of 24 Hr. Days:</t>
  </si>
  <si>
    <t>Partial Day</t>
  </si>
  <si>
    <t># of Hours:</t>
  </si>
  <si>
    <t>Miscallaneous</t>
  </si>
  <si>
    <t>xxxxx.xxxx.xxxxx.xxxx.xxxxxx.xxxx.xxxxx.xxxxx</t>
  </si>
  <si>
    <t>Grand Total</t>
  </si>
  <si>
    <t>CERTIFICATION</t>
  </si>
  <si>
    <t>I understand the travel guidelines and that no reimbursement will be issued until the event has taken place. I understand the Employee Travel Reimbursement and Voucher must be submitted with all the required documentation within 60 days of event taken place. I understand that if I cannot attend this event for any reason other than a personal emergency, I am responsible for reimbursing the District for any incurred/prepaid expenses.</t>
  </si>
  <si>
    <t>Traveler:</t>
  </si>
  <si>
    <t>Supervisor:</t>
  </si>
  <si>
    <t>VOUCHER</t>
  </si>
  <si>
    <t>405 Hunter Street</t>
  </si>
  <si>
    <t xml:space="preserve">Invoice </t>
  </si>
  <si>
    <t>Invoice</t>
  </si>
  <si>
    <t>PO</t>
  </si>
  <si>
    <t>P/F</t>
  </si>
  <si>
    <t xml:space="preserve">Expenditure </t>
  </si>
  <si>
    <t>Amount</t>
  </si>
  <si>
    <t>No.</t>
  </si>
  <si>
    <t>Account</t>
  </si>
  <si>
    <t>Line</t>
  </si>
  <si>
    <t>Code</t>
  </si>
  <si>
    <t xml:space="preserve">TOTAL PAYMENT    </t>
  </si>
  <si>
    <t>Signature - Submitting Dept.</t>
  </si>
  <si>
    <t>Signature - Business Office</t>
  </si>
  <si>
    <t>COMMENTS:</t>
  </si>
  <si>
    <t>Name:</t>
  </si>
  <si>
    <t>Conf./Meeting:</t>
  </si>
  <si>
    <t>Period:</t>
  </si>
  <si>
    <t>Tip Calculation Tape</t>
  </si>
  <si>
    <t>*Note: 15%, 18%, and 20% tips may be reimbursed based on the subtotal amount. The district will not reimburse gratuity calculated on the total. If the tip left is less than the max reimb., use actual, NOT max.</t>
  </si>
  <si>
    <t>Allowable Tip Reimb:</t>
  </si>
  <si>
    <t>$</t>
  </si>
  <si>
    <t>+ Total Bill:</t>
  </si>
  <si>
    <t>This form serves as a guide/tool, and is not required to be utilized.</t>
  </si>
  <si>
    <t xml:space="preserve"> =Actual Reimb.:</t>
  </si>
  <si>
    <t>Espanola, NM  87532</t>
  </si>
  <si>
    <t xml:space="preserve">Vendor Name:    </t>
  </si>
  <si>
    <t xml:space="preserve">Address:    </t>
  </si>
  <si>
    <r>
      <rPr>
        <b/>
        <sz val="10"/>
        <rFont val="Arial"/>
        <family val="2"/>
      </rPr>
      <t>SUBMITTING DEPT. SIGN HERE</t>
    </r>
    <r>
      <rPr>
        <sz val="10"/>
        <rFont val="Arial"/>
        <family val="2"/>
      </rPr>
      <t>: Received in good condition after due inspection thereof, or the services were rendered as stated; that they are necessary and proper and that the amounts claimed are just and reasonable, and that no part thereof has been paid.</t>
    </r>
  </si>
  <si>
    <t xml:space="preserve">Date: </t>
  </si>
  <si>
    <t>*DO NOT EXCEED STUDENT MEAL LIMIT OF $10.00*</t>
  </si>
  <si>
    <t>PO Number:</t>
  </si>
  <si>
    <t>Sport:</t>
  </si>
  <si>
    <t>STUDENT MEAL SIGN-IN SHEET</t>
  </si>
  <si>
    <t>Map from workplace to Hotel, and/or Hotel to Conference (if not using rideshare). MUST use randmcnally.com maps.</t>
  </si>
  <si>
    <t>Note: Use entire account code, even if they contain zeros.</t>
  </si>
  <si>
    <t>Other Notes/Considerations</t>
  </si>
  <si>
    <t>Name</t>
  </si>
  <si>
    <t>Month/Year</t>
  </si>
  <si>
    <t>Week 1</t>
  </si>
  <si>
    <t>Week 2</t>
  </si>
  <si>
    <t>Week 3</t>
  </si>
  <si>
    <t>Week 4</t>
  </si>
  <si>
    <t>Week 5</t>
  </si>
  <si>
    <t>Employee:</t>
  </si>
  <si>
    <t>Supervisor OR Director:</t>
  </si>
  <si>
    <t>IN-DISTRICT DAILY MILEAGE REIMBURSEMENT</t>
  </si>
  <si>
    <t>Destination Departing From</t>
  </si>
  <si>
    <t>Destination Arriving At</t>
  </si>
  <si>
    <t>Total Miles (Include Map)</t>
  </si>
  <si>
    <t>Purpose of Trip</t>
  </si>
  <si>
    <t>CERTIFICATION: I certify that these services have been rendered as stated and that payment is due and payable.</t>
  </si>
  <si>
    <t xml:space="preserve">ESPANOLA PUBLIC SCHOOLS </t>
  </si>
  <si>
    <t>$ PER MILE</t>
  </si>
  <si>
    <t>MONTHLY TOTAL</t>
  </si>
  <si>
    <t>TOTAL DUE</t>
  </si>
  <si>
    <t xml:space="preserve">*Include map(s) between destination(s) for EACH reimbursement. </t>
  </si>
  <si>
    <t>If lodging exceeds $215 per night, Superintendent must appove and inital:</t>
  </si>
  <si>
    <t>Supt.:</t>
  </si>
  <si>
    <t xml:space="preserve">Employee must submit a travel reimbursement request PRIOR to the time they incur the expense. Receipts must be submitted to the business office no later than 60 days after the expenses were paid or incurred. Failure to do so will forfeit travel reimbursement. Employee returns any excess reimbursements within 120 days after the expense was paid or incurred. </t>
  </si>
  <si>
    <r>
      <rPr>
        <b/>
        <u/>
        <sz val="10"/>
        <rFont val="Calibri"/>
        <family val="2"/>
        <scheme val="minor"/>
      </rPr>
      <t>MILEAGE RATE:</t>
    </r>
    <r>
      <rPr>
        <sz val="10"/>
        <rFont val="Calibri"/>
        <family val="2"/>
        <scheme val="minor"/>
      </rPr>
      <t xml:space="preserve"> $0.46 pursuant to NMAC 2.2.2.11B (1). 80% of the internal revenue service standard mileage rate set January 1 of the previous year for each mile traveled in a privately owned vehicle. Total mileage reimbursement for out of state travel by privately owned automobile shall not exceed the total coach class commercial airfare that would have been reimbursed those traveling had they traveled by common carrier.</t>
    </r>
  </si>
  <si>
    <r>
      <rPr>
        <b/>
        <u/>
        <sz val="10"/>
        <rFont val="Calibri"/>
        <family val="2"/>
        <scheme val="minor"/>
      </rPr>
      <t>RECEIPTS REQUIRED:</t>
    </r>
    <r>
      <rPr>
        <sz val="10"/>
        <rFont val="Calibri"/>
        <family val="2"/>
        <scheme val="minor"/>
      </rPr>
      <t xml:space="preserve"> Itemized receipts are required for meals, lodging, parking, and other miscellaneous expenses incurred. Under circumstances where the loss of receipts would create a hardship, an affidavit from the officer or employee attesting to the expenses may be substituted for actual receipts. The affidavit must accompany the travel voucher and include a signature from the department head or designee.</t>
    </r>
  </si>
  <si>
    <r>
      <rPr>
        <b/>
        <u/>
        <sz val="10"/>
        <rFont val="Calibri"/>
        <family val="2"/>
        <scheme val="minor"/>
      </rPr>
      <t>TRAVEL:</t>
    </r>
    <r>
      <rPr>
        <sz val="10"/>
        <rFont val="Calibri"/>
        <family val="2"/>
        <scheme val="minor"/>
      </rPr>
      <t xml:space="preserve"> means for per-diem purposes, being on official business away from home as defined in Subsection F of 2.42.2 NMAC and at least 35 miles from the designated post of duty of the public officer or employee. </t>
    </r>
  </si>
  <si>
    <r>
      <rPr>
        <b/>
        <u/>
        <sz val="10"/>
        <rFont val="Calibri"/>
        <family val="2"/>
        <scheme val="minor"/>
      </rPr>
      <t>ACTUAL REIMBURSEMENT FOR MEALS</t>
    </r>
    <r>
      <rPr>
        <sz val="10"/>
        <rFont val="Calibri"/>
        <family val="2"/>
        <scheme val="minor"/>
      </rPr>
      <t>: Actual expenses for meals are limited by Section 10-8-4(K)(2) NMSA 1978 to a maximum of $55.00 for in-state travel and $55.00 for out-of-state travel for a 24-hour period.</t>
    </r>
  </si>
  <si>
    <t>TRAVEL AUTHORIZATION &amp; REIMBURSEMENT REQUEST: MUST KNOW's</t>
  </si>
  <si>
    <t>IMPORTANT NOTES:</t>
  </si>
  <si>
    <t>1. Leave requests must be approved prior to requesting a travel reimbursement.</t>
  </si>
  <si>
    <t>2. Mileage will only be reimbursed upon approval and if a school vehicle is not available.</t>
  </si>
  <si>
    <t>3. Allow 10 business days for processing the travel reimbursement Purchase Order. Must be done prior to</t>
  </si>
  <si>
    <t xml:space="preserve">   departure.</t>
  </si>
  <si>
    <t>4. Travel reimbursements should be turned in to the business office within 60 days after returning from travel.</t>
  </si>
  <si>
    <t>5. Actual receipts must be itemized, and with sufficent detail to determine allowability.</t>
  </si>
  <si>
    <t>6. At fiscal year-end, ALL travel requests must be processed no later than June 30th. Failure to do so will</t>
  </si>
  <si>
    <t xml:space="preserve">   forfeit travel reimbursesment for that fiscal year.</t>
  </si>
  <si>
    <t>00000.0000.00000.0000.000000.0000.00000.00000</t>
  </si>
  <si>
    <t>Notes</t>
  </si>
  <si>
    <t>Receipts must be "itemized," meaning they should list all the items that were purchased.</t>
  </si>
  <si>
    <t>Receipts must have sufficent detail to help in identifying allowable costs.</t>
  </si>
  <si>
    <t>If receipts fade or get damaged, do NOT write on them. Tape them to a paper and make a note on the side.</t>
  </si>
  <si>
    <t>All rates (including mileage) are locked in for the fiscal year.</t>
  </si>
  <si>
    <t xml:space="preserve">IMPORTANT: This form serves as a guide/tool, and is not required to be utilized. Regardless if you choose to use this guide, all items on this checklist must be submitted to the Business Office no later than 60 days after the expenses were paid or incurred. Failure to do so will forfeit travel reimbursement. Employee returns any excess reimbursements within 120 days after the expense was paid or incurred. </t>
  </si>
  <si>
    <t xml:space="preserve">PO# </t>
  </si>
  <si>
    <t>ALL checks and supporting documents are scanned into our server. Please ensure your receipts/invoices are taped properly. Otherwise, these receipts will get damaged and become unreadable.</t>
  </si>
  <si>
    <r>
      <rPr>
        <b/>
        <u/>
        <sz val="10"/>
        <rFont val="Calibri"/>
        <family val="2"/>
        <scheme val="minor"/>
      </rPr>
      <t>PARTIAL DAY PER-DIEM RATES</t>
    </r>
    <r>
      <rPr>
        <sz val="10"/>
        <rFont val="Calibri"/>
        <family val="2"/>
        <scheme val="minor"/>
      </rPr>
      <t>: (For same day travel these are hours beyond the normal workday) a. for less than two (2) hours of travel, none; b. for two (2) hours, but less than six (6) hours, $18.00; c. for six (6) hours, but less than twelve (12) hours, $40.00; for twelve (12) hours but less than (24) hours, $59.00.</t>
    </r>
  </si>
  <si>
    <t>TRAVEL REIMBURSEMENT CALCULATION FORM</t>
  </si>
  <si>
    <r>
      <t xml:space="preserve">FOR TRAVEL TAKING PLACE BETWEEN </t>
    </r>
    <r>
      <rPr>
        <b/>
        <u/>
        <sz val="14"/>
        <color rgb="FFFF0000"/>
        <rFont val="Calibri"/>
        <family val="2"/>
        <scheme val="minor"/>
      </rPr>
      <t>JULY 2022 - DECEMBER 2022</t>
    </r>
  </si>
  <si>
    <t>v06.20.22</t>
  </si>
  <si>
    <t>v06.20.2022</t>
  </si>
  <si>
    <t>505-367-3313</t>
  </si>
  <si>
    <t>Dates</t>
  </si>
  <si>
    <t>Printing</t>
  </si>
  <si>
    <t>All applicable forms are located in this excel book. It is highly recommended to use excel when filling out these forms and sending to print. Opening the excel book with other systems like Google Sheets can disorient the layout. When printing, please ensure your settings are set to "Fit Sheet on One Page." Otherwise, the printer may not print the entire form on one paper.</t>
  </si>
  <si>
    <t>Signing</t>
  </si>
  <si>
    <t>Additional Support</t>
  </si>
  <si>
    <t>A Note From Purchasing and Payables</t>
  </si>
  <si>
    <t>Michelle Trujillo</t>
  </si>
  <si>
    <t>Procurement Specialist</t>
  </si>
  <si>
    <t>Purchasing &amp; Payables offices are located at the Educational Services Center 405 Hunter Street, Espanola NM 87532</t>
  </si>
  <si>
    <t>505-367-3352</t>
  </si>
  <si>
    <t>michelleq.trujillo@k12espanola.org</t>
  </si>
  <si>
    <t>Marcel Povijua</t>
  </si>
  <si>
    <t>Chief Procurment Officer</t>
  </si>
  <si>
    <t>505-367-3316</t>
  </si>
  <si>
    <t>marcel.povijua@k12espanola.org</t>
  </si>
  <si>
    <t>Elizabeth Martinez</t>
  </si>
  <si>
    <t>Accounts Payable</t>
  </si>
  <si>
    <t>elizabeth.martinez@k12espanola.org</t>
  </si>
  <si>
    <t xml:space="preserve">Please remember to include all supporting documentation with your requistion form. </t>
  </si>
  <si>
    <t>Mark Redon</t>
  </si>
  <si>
    <t>Finance Specialist -- Travel &amp; Professional Development</t>
  </si>
  <si>
    <t>505-367-3314</t>
  </si>
  <si>
    <t>mark.rendon@k12espanola.org</t>
  </si>
  <si>
    <t>Alexis Vigil</t>
  </si>
  <si>
    <t>Finance Specialist -- Vendors, Utilities, &amp; General Questions</t>
  </si>
  <si>
    <t>505-367-3307</t>
  </si>
  <si>
    <t>alexis.vigil@k12espanola.org</t>
  </si>
  <si>
    <t>It is highly recommended to send requisitions into Michelle at least two weeks in advance from the date that you need the PO. Invoices received by Monday at noon will be processed by Thursday &amp; Friday.</t>
  </si>
  <si>
    <t xml:space="preserve">All forms need to be filled out entirely. All signatures are required to obtain.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</si>
</sst>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7" formatCode="&quot;$&quot;#,##0.00_);\(&quot;$&quot;#,##0.00\)"/>
    <numFmt numFmtId="8" formatCode="&quot;$&quot;#,##0.00_);[Red]\(&quot;$&quot;#,##0.00\)"/>
    <numFmt numFmtId="44" formatCode="_(&quot;$&quot;* #,##0.00_);_(&quot;$&quot;* \(#,##0.00\);_(&quot;$&quot;* &quot;-&quot;??_);_(@_)"/>
    <numFmt numFmtId="164" formatCode="[&lt;=9999999]###\-####;\(###\)\ ###\-####"/>
    <numFmt numFmtId="165" formatCode="&quot;$&quot;#,##0"/>
    <numFmt numFmtId="166" formatCode="&quot;$&quot;#,##0.00"/>
    <numFmt numFmtId="167" formatCode="[$-F400]h:mm:ss\ AM/PM"/>
    <numFmt numFmtId="168" formatCode="mm/dd/yy"/>
    <numFmt numFmtId="169" formatCode="mm/dd/yy;@"/>
  </numFmts>
  <fonts count="55" x14ac:knownFonts="1">
    <font>
      <sz val="11"/>
      <color theme="1"/>
      <name val="Calibri"/>
      <family val="2"/>
      <scheme val="minor"/>
    </font>
    <font>
      <sz val="10"/>
      <color theme="1"/>
      <name val="Calibri"/>
      <family val="2"/>
      <scheme val="minor"/>
    </font>
    <font>
      <sz val="8"/>
      <color theme="1"/>
      <name val="Calibri"/>
      <family val="2"/>
      <scheme val="minor"/>
    </font>
    <font>
      <sz val="11"/>
      <color theme="1"/>
      <name val="Calibri"/>
      <family val="2"/>
      <scheme val="minor"/>
    </font>
    <font>
      <b/>
      <sz val="9"/>
      <color rgb="FFFF0000"/>
      <name val="Calibri"/>
      <family val="2"/>
      <scheme val="minor"/>
    </font>
    <font>
      <sz val="9"/>
      <color theme="1"/>
      <name val="Calibri"/>
      <family val="2"/>
      <scheme val="minor"/>
    </font>
    <font>
      <i/>
      <sz val="9"/>
      <color theme="1"/>
      <name val="Calibri"/>
      <family val="2"/>
      <scheme val="minor"/>
    </font>
    <font>
      <b/>
      <sz val="10"/>
      <color theme="1"/>
      <name val="Calibri"/>
      <family val="2"/>
      <scheme val="minor"/>
    </font>
    <font>
      <b/>
      <i/>
      <sz val="9"/>
      <color theme="1"/>
      <name val="Calibri"/>
      <family val="2"/>
      <scheme val="minor"/>
    </font>
    <font>
      <b/>
      <sz val="11"/>
      <color theme="1"/>
      <name val="Calibri"/>
      <family val="2"/>
      <scheme val="minor"/>
    </font>
    <font>
      <sz val="10"/>
      <name val="Arial"/>
      <family val="2"/>
    </font>
    <font>
      <b/>
      <i/>
      <sz val="14"/>
      <color theme="1"/>
      <name val="Calibri"/>
      <family val="2"/>
      <scheme val="minor"/>
    </font>
    <font>
      <sz val="14"/>
      <name val="Calibri"/>
      <family val="2"/>
      <scheme val="minor"/>
    </font>
    <font>
      <sz val="10"/>
      <name val="Calibri"/>
      <family val="2"/>
      <scheme val="minor"/>
    </font>
    <font>
      <sz val="11"/>
      <name val="Calibri"/>
      <family val="2"/>
      <scheme val="minor"/>
    </font>
    <font>
      <b/>
      <sz val="10"/>
      <name val="Calibri"/>
      <family val="2"/>
      <scheme val="minor"/>
    </font>
    <font>
      <sz val="16"/>
      <name val="Calibri"/>
      <family val="2"/>
      <scheme val="minor"/>
    </font>
    <font>
      <b/>
      <i/>
      <sz val="8"/>
      <name val="Calibri"/>
      <family val="2"/>
      <scheme val="minor"/>
    </font>
    <font>
      <b/>
      <i/>
      <sz val="11"/>
      <color indexed="8"/>
      <name val="Calibri"/>
      <family val="2"/>
      <scheme val="minor"/>
    </font>
    <font>
      <i/>
      <sz val="11"/>
      <color theme="1"/>
      <name val="Calibri"/>
      <family val="2"/>
      <scheme val="minor"/>
    </font>
    <font>
      <b/>
      <sz val="12"/>
      <color theme="1"/>
      <name val="Calibri"/>
      <family val="2"/>
      <scheme val="minor"/>
    </font>
    <font>
      <b/>
      <i/>
      <sz val="10"/>
      <color rgb="FFFF0000"/>
      <name val="Calibri"/>
      <family val="2"/>
      <scheme val="minor"/>
    </font>
    <font>
      <b/>
      <sz val="9"/>
      <color theme="1"/>
      <name val="Calibri"/>
      <family val="2"/>
      <scheme val="minor"/>
    </font>
    <font>
      <b/>
      <i/>
      <sz val="10"/>
      <color theme="1"/>
      <name val="Calibri"/>
      <family val="2"/>
      <scheme val="minor"/>
    </font>
    <font>
      <sz val="12"/>
      <name val="Calibri"/>
      <family val="2"/>
      <scheme val="minor"/>
    </font>
    <font>
      <sz val="12"/>
      <color theme="1"/>
      <name val="Calibri"/>
      <family val="2"/>
      <scheme val="minor"/>
    </font>
    <font>
      <b/>
      <sz val="11"/>
      <name val="Calibri"/>
      <family val="2"/>
      <scheme val="minor"/>
    </font>
    <font>
      <b/>
      <sz val="12"/>
      <name val="Calibri"/>
      <family val="2"/>
      <scheme val="minor"/>
    </font>
    <font>
      <b/>
      <sz val="12"/>
      <color rgb="FFFF0000"/>
      <name val="Calibri"/>
      <family val="2"/>
      <scheme val="minor"/>
    </font>
    <font>
      <i/>
      <sz val="9"/>
      <name val="Arial"/>
      <family val="2"/>
    </font>
    <font>
      <b/>
      <sz val="18"/>
      <color theme="3"/>
      <name val="Calibri Light"/>
      <family val="2"/>
      <scheme val="major"/>
    </font>
    <font>
      <sz val="11"/>
      <color theme="1" tint="0.24994659260841701"/>
      <name val="Calibri"/>
      <family val="2"/>
      <scheme val="minor"/>
    </font>
    <font>
      <b/>
      <sz val="11"/>
      <color theme="3"/>
      <name val="Calibri Light"/>
      <family val="1"/>
      <scheme val="major"/>
    </font>
    <font>
      <sz val="11"/>
      <color theme="1" tint="0.34998626667073579"/>
      <name val="Calibri"/>
      <family val="2"/>
      <scheme val="minor"/>
    </font>
    <font>
      <b/>
      <sz val="14"/>
      <name val="Calibri"/>
      <family val="2"/>
      <scheme val="minor"/>
    </font>
    <font>
      <b/>
      <u val="singleAccounting"/>
      <sz val="11"/>
      <name val="Calibri"/>
      <family val="2"/>
      <scheme val="minor"/>
    </font>
    <font>
      <i/>
      <sz val="9"/>
      <name val="Calibri"/>
      <family val="2"/>
      <scheme val="minor"/>
    </font>
    <font>
      <i/>
      <sz val="8"/>
      <color theme="1"/>
      <name val="Calibri"/>
      <family val="2"/>
      <scheme val="minor"/>
    </font>
    <font>
      <u/>
      <sz val="11"/>
      <color theme="1"/>
      <name val="Calibri"/>
      <family val="2"/>
      <scheme val="minor"/>
    </font>
    <font>
      <b/>
      <sz val="10"/>
      <name val="Arial"/>
      <family val="2"/>
    </font>
    <font>
      <b/>
      <sz val="12"/>
      <name val="Arial"/>
      <family val="2"/>
    </font>
    <font>
      <sz val="8"/>
      <color indexed="8"/>
      <name val="Arial"/>
      <family val="2"/>
    </font>
    <font>
      <sz val="8"/>
      <name val="Arial"/>
      <family val="2"/>
    </font>
    <font>
      <sz val="9"/>
      <name val="Arial"/>
      <family val="2"/>
    </font>
    <font>
      <b/>
      <sz val="9"/>
      <name val="Arial"/>
      <family val="2"/>
    </font>
    <font>
      <i/>
      <sz val="10"/>
      <name val="Arial"/>
      <family val="2"/>
    </font>
    <font>
      <i/>
      <sz val="10"/>
      <color rgb="FFFF0000"/>
      <name val="Calibri"/>
      <family val="2"/>
      <scheme val="minor"/>
    </font>
    <font>
      <i/>
      <sz val="10"/>
      <color theme="1"/>
      <name val="Calibri"/>
      <family val="2"/>
      <scheme val="minor"/>
    </font>
    <font>
      <sz val="14"/>
      <color theme="1"/>
      <name val="Calibri"/>
      <family val="2"/>
      <scheme val="minor"/>
    </font>
    <font>
      <b/>
      <i/>
      <sz val="11"/>
      <color theme="1"/>
      <name val="Calibri"/>
      <family val="2"/>
      <scheme val="minor"/>
    </font>
    <font>
      <b/>
      <sz val="14"/>
      <color theme="1"/>
      <name val="Calibri"/>
      <family val="2"/>
      <scheme val="minor"/>
    </font>
    <font>
      <i/>
      <sz val="10"/>
      <name val="Calibri"/>
      <family val="2"/>
      <scheme val="minor"/>
    </font>
    <font>
      <b/>
      <u/>
      <sz val="10"/>
      <name val="Calibri"/>
      <family val="2"/>
      <scheme val="minor"/>
    </font>
    <font>
      <b/>
      <u/>
      <sz val="14"/>
      <color rgb="FFFF0000"/>
      <name val="Calibri"/>
      <family val="2"/>
      <scheme val="minor"/>
    </font>
    <font>
      <u/>
      <sz val="11"/>
      <color theme="10"/>
      <name val="Calibri"/>
      <family val="2"/>
      <scheme val="minor"/>
    </font>
  </fonts>
  <fills count="14">
    <fill>
      <patternFill patternType="none"/>
    </fill>
    <fill>
      <patternFill patternType="gray125"/>
    </fill>
    <fill>
      <patternFill patternType="solid">
        <fgColor rgb="FFFFFF00"/>
        <bgColor indexed="64"/>
      </patternFill>
    </fill>
    <fill>
      <patternFill patternType="gray0625"/>
    </fill>
    <fill>
      <patternFill patternType="lightGrid">
        <fgColor auto="1"/>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6337778862885"/>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bottom style="thick">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theme="4" tint="0.59996337778862885"/>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9">
    <xf numFmtId="0" fontId="0" fillId="0" borderId="0"/>
    <xf numFmtId="44" fontId="3" fillId="0" borderId="0" applyFont="0" applyFill="0" applyBorder="0" applyAlignment="0" applyProtection="0"/>
    <xf numFmtId="0" fontId="10" fillId="0" borderId="0"/>
    <xf numFmtId="44" fontId="10" fillId="0" borderId="0" applyFont="0" applyFill="0" applyBorder="0" applyAlignment="0" applyProtection="0"/>
    <xf numFmtId="0" fontId="30" fillId="0" borderId="6" applyNumberFormat="0" applyFill="0" applyAlignment="0" applyProtection="0"/>
    <xf numFmtId="0" fontId="31" fillId="0" borderId="0">
      <alignment vertical="center" wrapText="1"/>
    </xf>
    <xf numFmtId="0" fontId="32" fillId="8" borderId="44" applyBorder="0" applyProtection="0">
      <alignment vertical="center"/>
    </xf>
    <xf numFmtId="0" fontId="33" fillId="0" borderId="0" applyFont="0" applyFill="0" applyBorder="0" applyProtection="0">
      <alignment horizontal="center" vertical="center"/>
    </xf>
    <xf numFmtId="0" fontId="54" fillId="0" borderId="0" applyNumberFormat="0" applyFill="0" applyBorder="0" applyAlignment="0" applyProtection="0"/>
  </cellStyleXfs>
  <cellXfs count="591">
    <xf numFmtId="0" fontId="0" fillId="0" borderId="0" xfId="0"/>
    <xf numFmtId="0" fontId="1" fillId="0" borderId="0" xfId="0" applyFont="1"/>
    <xf numFmtId="0" fontId="1" fillId="0" borderId="0" xfId="0" applyFont="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0" xfId="0" applyFont="1" applyFill="1" applyAlignment="1">
      <alignment horizontal="right"/>
    </xf>
    <xf numFmtId="0" fontId="2" fillId="0" borderId="0" xfId="0" applyFont="1" applyAlignment="1">
      <alignment horizontal="center"/>
    </xf>
    <xf numFmtId="0" fontId="1" fillId="0" borderId="0" xfId="0" applyFont="1" applyAlignment="1">
      <alignment horizontal="right"/>
    </xf>
    <xf numFmtId="0" fontId="1" fillId="0" borderId="0" xfId="0" applyFont="1" applyFill="1" applyAlignment="1"/>
    <xf numFmtId="0" fontId="5" fillId="0" borderId="0" xfId="0" applyFont="1"/>
    <xf numFmtId="0" fontId="5" fillId="0" borderId="0" xfId="0" applyFont="1" applyAlignment="1"/>
    <xf numFmtId="0" fontId="2" fillId="0" borderId="0" xfId="0" applyFont="1" applyAlignment="1"/>
    <xf numFmtId="0" fontId="5" fillId="0" borderId="0" xfId="0" applyFont="1" applyAlignment="1">
      <alignment horizontal="left" wrapText="1"/>
    </xf>
    <xf numFmtId="0" fontId="5" fillId="0" borderId="1" xfId="0" applyFont="1" applyBorder="1" applyAlignment="1">
      <alignment horizontal="center" vertical="center"/>
    </xf>
    <xf numFmtId="44" fontId="5" fillId="0" borderId="1" xfId="1" applyFont="1" applyBorder="1" applyProtection="1">
      <protection locked="0"/>
    </xf>
    <xf numFmtId="1" fontId="5" fillId="0" borderId="1" xfId="0" applyNumberFormat="1" applyFont="1" applyBorder="1" applyAlignment="1" applyProtection="1">
      <alignment horizontal="center" vertical="center"/>
      <protection locked="0"/>
    </xf>
    <xf numFmtId="44" fontId="5" fillId="0" borderId="1" xfId="1" applyFont="1" applyBorder="1" applyAlignment="1" applyProtection="1">
      <alignment horizontal="center" vertical="center"/>
      <protection locked="0"/>
    </xf>
    <xf numFmtId="0" fontId="5" fillId="0" borderId="1" xfId="0" applyFont="1" applyBorder="1" applyAlignment="1">
      <alignment horizontal="right"/>
    </xf>
    <xf numFmtId="164" fontId="5" fillId="0" borderId="0" xfId="0" applyNumberFormat="1" applyFont="1" applyBorder="1" applyAlignment="1" applyProtection="1">
      <alignment horizontal="center"/>
    </xf>
    <xf numFmtId="14"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0" fontId="2" fillId="0" borderId="3" xfId="0" applyFont="1" applyBorder="1" applyAlignment="1"/>
    <xf numFmtId="0" fontId="2" fillId="0" borderId="5" xfId="0" applyFont="1" applyBorder="1" applyAlignment="1"/>
    <xf numFmtId="0" fontId="5" fillId="0" borderId="0" xfId="0" applyFont="1" applyBorder="1" applyAlignment="1">
      <alignment wrapText="1"/>
    </xf>
    <xf numFmtId="44" fontId="5" fillId="0" borderId="1" xfId="1" applyFont="1" applyBorder="1" applyAlignment="1" applyProtection="1">
      <alignment horizontal="center" vertical="center"/>
    </xf>
    <xf numFmtId="44" fontId="5" fillId="0" borderId="1" xfId="1" applyFont="1" applyBorder="1" applyAlignment="1" applyProtection="1">
      <alignment horizontal="center"/>
      <protection locked="0"/>
    </xf>
    <xf numFmtId="44" fontId="5" fillId="0" borderId="1" xfId="1" applyFont="1" applyBorder="1" applyAlignment="1">
      <alignment horizontal="center"/>
    </xf>
    <xf numFmtId="0" fontId="13" fillId="0" borderId="0" xfId="2" applyFont="1" applyProtection="1"/>
    <xf numFmtId="0" fontId="13" fillId="0" borderId="0" xfId="2" applyFont="1" applyBorder="1" applyProtection="1"/>
    <xf numFmtId="8" fontId="13" fillId="0" borderId="0" xfId="2" applyNumberFormat="1" applyFont="1" applyBorder="1" applyProtection="1"/>
    <xf numFmtId="0" fontId="9" fillId="0" borderId="0" xfId="2" applyFont="1" applyProtection="1"/>
    <xf numFmtId="0" fontId="13" fillId="0" borderId="0" xfId="2" applyFont="1" applyBorder="1" applyAlignment="1" applyProtection="1">
      <alignment horizontal="left"/>
      <protection locked="0"/>
    </xf>
    <xf numFmtId="0" fontId="15" fillId="0" borderId="0" xfId="2" applyFont="1" applyBorder="1" applyAlignment="1" applyProtection="1">
      <alignment horizontal="center"/>
      <protection locked="0"/>
    </xf>
    <xf numFmtId="0" fontId="13" fillId="0" borderId="0" xfId="2" applyFont="1" applyBorder="1" applyAlignment="1" applyProtection="1">
      <alignment horizontal="left"/>
    </xf>
    <xf numFmtId="0" fontId="15" fillId="0" borderId="0" xfId="2" applyFont="1" applyBorder="1" applyAlignment="1" applyProtection="1">
      <alignment horizontal="right"/>
      <protection locked="0"/>
    </xf>
    <xf numFmtId="0" fontId="13" fillId="0" borderId="0" xfId="2" applyNumberFormat="1" applyFont="1" applyBorder="1" applyAlignment="1" applyProtection="1"/>
    <xf numFmtId="0" fontId="13" fillId="0" borderId="0" xfId="2" applyFont="1" applyAlignment="1" applyProtection="1"/>
    <xf numFmtId="0" fontId="13" fillId="0" borderId="0" xfId="2" applyFont="1" applyBorder="1" applyAlignment="1" applyProtection="1">
      <alignment horizontal="center"/>
      <protection locked="0"/>
    </xf>
    <xf numFmtId="0" fontId="13" fillId="0" borderId="0" xfId="2" applyFont="1" applyBorder="1" applyAlignment="1" applyProtection="1">
      <alignment horizontal="center"/>
    </xf>
    <xf numFmtId="8" fontId="17" fillId="0" borderId="0" xfId="2" applyNumberFormat="1" applyFont="1" applyBorder="1" applyAlignment="1" applyProtection="1">
      <alignment horizontal="center" vertical="top"/>
    </xf>
    <xf numFmtId="0" fontId="17" fillId="0" borderId="0" xfId="2" applyFont="1" applyBorder="1" applyAlignment="1" applyProtection="1">
      <alignment horizontal="center" vertical="top"/>
    </xf>
    <xf numFmtId="0" fontId="13" fillId="0" borderId="3" xfId="2" applyFont="1" applyBorder="1" applyAlignment="1" applyProtection="1">
      <protection locked="0"/>
    </xf>
    <xf numFmtId="0" fontId="14" fillId="0" borderId="0" xfId="2" applyFont="1" applyBorder="1" applyAlignment="1" applyProtection="1">
      <protection locked="0"/>
    </xf>
    <xf numFmtId="14" fontId="15" fillId="0" borderId="0" xfId="2" applyNumberFormat="1" applyFont="1" applyBorder="1" applyAlignment="1" applyProtection="1">
      <alignment horizontal="center"/>
    </xf>
    <xf numFmtId="14" fontId="13" fillId="0" borderId="0" xfId="2" applyNumberFormat="1" applyFont="1" applyBorder="1" applyAlignment="1" applyProtection="1">
      <alignment horizontal="center"/>
      <protection locked="0"/>
    </xf>
    <xf numFmtId="14" fontId="13" fillId="0" borderId="0" xfId="2" applyNumberFormat="1" applyFont="1" applyBorder="1" applyAlignment="1" applyProtection="1">
      <alignment horizontal="center"/>
    </xf>
    <xf numFmtId="8" fontId="13" fillId="0" borderId="0" xfId="2" applyNumberFormat="1" applyFont="1" applyProtection="1"/>
    <xf numFmtId="0" fontId="20" fillId="0" borderId="0" xfId="2" applyFont="1" applyBorder="1" applyProtection="1"/>
    <xf numFmtId="0" fontId="20" fillId="0" borderId="0" xfId="2" applyFont="1" applyProtection="1"/>
    <xf numFmtId="0" fontId="20" fillId="0" borderId="10" xfId="2" applyFont="1" applyFill="1" applyBorder="1" applyProtection="1"/>
    <xf numFmtId="0" fontId="20" fillId="0" borderId="4" xfId="2" applyFont="1" applyFill="1" applyBorder="1" applyProtection="1"/>
    <xf numFmtId="0" fontId="20" fillId="0" borderId="11" xfId="2" applyFont="1" applyFill="1" applyBorder="1" applyProtection="1"/>
    <xf numFmtId="0" fontId="21" fillId="0" borderId="0" xfId="2" applyFont="1" applyProtection="1"/>
    <xf numFmtId="0" fontId="9" fillId="4" borderId="0" xfId="2" applyFont="1" applyFill="1" applyBorder="1" applyAlignment="1" applyProtection="1">
      <alignment horizontal="center"/>
    </xf>
    <xf numFmtId="8" fontId="9" fillId="0" borderId="19" xfId="2" applyNumberFormat="1" applyFont="1" applyBorder="1" applyAlignment="1" applyProtection="1">
      <alignment horizontal="center"/>
    </xf>
    <xf numFmtId="0" fontId="9" fillId="0" borderId="0" xfId="2" applyFont="1" applyAlignment="1" applyProtection="1">
      <alignment horizontal="center"/>
    </xf>
    <xf numFmtId="0" fontId="13" fillId="4" borderId="0" xfId="2" applyNumberFormat="1" applyFont="1" applyFill="1" applyBorder="1" applyAlignment="1" applyProtection="1">
      <alignment horizontal="center"/>
      <protection locked="0"/>
    </xf>
    <xf numFmtId="165" fontId="9" fillId="0" borderId="25" xfId="2" applyNumberFormat="1" applyFont="1" applyBorder="1" applyAlignment="1" applyProtection="1">
      <alignment horizontal="center"/>
    </xf>
    <xf numFmtId="166" fontId="9" fillId="0" borderId="26" xfId="2" applyNumberFormat="1" applyFont="1" applyBorder="1" applyProtection="1"/>
    <xf numFmtId="0" fontId="9" fillId="0" borderId="27" xfId="2" applyFont="1" applyBorder="1" applyProtection="1"/>
    <xf numFmtId="0" fontId="9" fillId="0" borderId="28" xfId="2" applyFont="1" applyBorder="1" applyProtection="1"/>
    <xf numFmtId="44" fontId="9" fillId="0" borderId="28" xfId="3" applyFont="1" applyBorder="1" applyProtection="1"/>
    <xf numFmtId="0" fontId="9" fillId="0" borderId="29" xfId="2" applyFont="1" applyBorder="1" applyProtection="1"/>
    <xf numFmtId="44" fontId="9" fillId="0" borderId="30" xfId="2" applyNumberFormat="1" applyFont="1" applyBorder="1" applyProtection="1"/>
    <xf numFmtId="166" fontId="9" fillId="0" borderId="36" xfId="2" applyNumberFormat="1" applyFont="1" applyBorder="1" applyProtection="1"/>
    <xf numFmtId="0" fontId="13" fillId="0" borderId="0" xfId="2" applyNumberFormat="1" applyFont="1" applyBorder="1" applyProtection="1"/>
    <xf numFmtId="0" fontId="9" fillId="0" borderId="0" xfId="2" applyFont="1" applyBorder="1" applyProtection="1"/>
    <xf numFmtId="165" fontId="9" fillId="0" borderId="0" xfId="2" applyNumberFormat="1" applyFont="1" applyBorder="1" applyAlignment="1" applyProtection="1">
      <alignment horizontal="center"/>
    </xf>
    <xf numFmtId="8" fontId="9" fillId="0" borderId="0" xfId="2" applyNumberFormat="1" applyFont="1" applyBorder="1" applyProtection="1"/>
    <xf numFmtId="0" fontId="23" fillId="0" borderId="0" xfId="2" applyFont="1" applyProtection="1"/>
    <xf numFmtId="8" fontId="9" fillId="0" borderId="0" xfId="2" applyNumberFormat="1" applyFont="1" applyBorder="1" applyAlignment="1" applyProtection="1">
      <alignment horizontal="center"/>
    </xf>
    <xf numFmtId="0" fontId="10" fillId="0" borderId="37" xfId="2" applyBorder="1" applyAlignment="1">
      <alignment horizontal="center"/>
    </xf>
    <xf numFmtId="166" fontId="1" fillId="0" borderId="22" xfId="2" applyNumberFormat="1" applyFont="1" applyBorder="1" applyAlignment="1" applyProtection="1">
      <protection locked="0"/>
    </xf>
    <xf numFmtId="0" fontId="10" fillId="0" borderId="37" xfId="2" applyBorder="1" applyAlignment="1"/>
    <xf numFmtId="166" fontId="9" fillId="0" borderId="26" xfId="2" applyNumberFormat="1" applyFont="1" applyBorder="1" applyAlignment="1" applyProtection="1">
      <alignment horizontal="right"/>
    </xf>
    <xf numFmtId="44" fontId="9" fillId="0" borderId="0" xfId="3" applyFont="1" applyBorder="1" applyProtection="1"/>
    <xf numFmtId="166" fontId="1" fillId="0" borderId="38" xfId="2" applyNumberFormat="1" applyFont="1" applyBorder="1" applyAlignment="1" applyProtection="1">
      <protection locked="0"/>
    </xf>
    <xf numFmtId="0" fontId="9" fillId="0" borderId="7" xfId="2" applyFont="1" applyFill="1" applyBorder="1" applyProtection="1"/>
    <xf numFmtId="0" fontId="13" fillId="0" borderId="7" xfId="2" applyFont="1" applyFill="1" applyBorder="1" applyProtection="1"/>
    <xf numFmtId="0" fontId="13" fillId="0" borderId="40" xfId="2" applyFont="1" applyFill="1" applyBorder="1" applyProtection="1"/>
    <xf numFmtId="14" fontId="13" fillId="0" borderId="40" xfId="2" applyNumberFormat="1" applyFont="1" applyFill="1" applyBorder="1" applyAlignment="1" applyProtection="1">
      <alignment horizontal="center"/>
    </xf>
    <xf numFmtId="8" fontId="13" fillId="0" borderId="40" xfId="2" applyNumberFormat="1" applyFont="1" applyFill="1" applyBorder="1" applyProtection="1"/>
    <xf numFmtId="8" fontId="13" fillId="0" borderId="40" xfId="2" applyNumberFormat="1" applyFont="1" applyFill="1" applyBorder="1" applyAlignment="1" applyProtection="1">
      <alignment horizontal="center"/>
    </xf>
    <xf numFmtId="0" fontId="9" fillId="0" borderId="40" xfId="2" applyFont="1" applyFill="1" applyBorder="1" applyProtection="1"/>
    <xf numFmtId="39" fontId="9" fillId="0" borderId="30" xfId="2" applyNumberFormat="1" applyFont="1" applyFill="1" applyBorder="1" applyProtection="1"/>
    <xf numFmtId="8" fontId="9" fillId="0" borderId="7" xfId="2" applyNumberFormat="1" applyFont="1" applyFill="1" applyBorder="1" applyProtection="1"/>
    <xf numFmtId="0" fontId="9" fillId="0" borderId="37" xfId="2" applyFont="1" applyFill="1" applyBorder="1" applyProtection="1"/>
    <xf numFmtId="166" fontId="9" fillId="0" borderId="41" xfId="2" applyNumberFormat="1" applyFont="1" applyFill="1" applyBorder="1" applyAlignment="1" applyProtection="1">
      <alignment horizontal="right"/>
    </xf>
    <xf numFmtId="8" fontId="9" fillId="0" borderId="0" xfId="2" applyNumberFormat="1" applyFont="1" applyProtection="1"/>
    <xf numFmtId="0" fontId="9" fillId="0" borderId="0" xfId="2" applyFont="1" applyBorder="1" applyAlignment="1" applyProtection="1"/>
    <xf numFmtId="0" fontId="9" fillId="0" borderId="1" xfId="2" applyFont="1" applyBorder="1" applyAlignment="1" applyProtection="1">
      <alignment horizontal="center"/>
    </xf>
    <xf numFmtId="8" fontId="9" fillId="0" borderId="1" xfId="2" applyNumberFormat="1" applyFont="1" applyBorder="1" applyAlignment="1" applyProtection="1">
      <alignment horizontal="center"/>
    </xf>
    <xf numFmtId="0" fontId="3" fillId="0" borderId="10" xfId="2" applyFont="1" applyFill="1" applyBorder="1" applyAlignment="1" applyProtection="1">
      <protection locked="0"/>
    </xf>
    <xf numFmtId="165" fontId="9" fillId="0" borderId="1" xfId="2" applyNumberFormat="1" applyFont="1" applyBorder="1" applyAlignment="1" applyProtection="1">
      <alignment horizontal="center"/>
    </xf>
    <xf numFmtId="166" fontId="9" fillId="0" borderId="1" xfId="2" applyNumberFormat="1" applyFont="1" applyBorder="1" applyProtection="1"/>
    <xf numFmtId="0" fontId="13" fillId="0" borderId="10" xfId="2" applyNumberFormat="1" applyFont="1" applyFill="1" applyBorder="1" applyAlignment="1" applyProtection="1">
      <protection locked="0"/>
    </xf>
    <xf numFmtId="0" fontId="3" fillId="0" borderId="43" xfId="2" applyFont="1" applyFill="1" applyBorder="1" applyAlignment="1" applyProtection="1">
      <protection locked="0"/>
    </xf>
    <xf numFmtId="165" fontId="9" fillId="0" borderId="42" xfId="2" applyNumberFormat="1" applyFont="1" applyBorder="1" applyAlignment="1" applyProtection="1">
      <alignment horizontal="center"/>
    </xf>
    <xf numFmtId="166" fontId="9" fillId="0" borderId="42" xfId="2" applyNumberFormat="1" applyFont="1" applyBorder="1" applyProtection="1"/>
    <xf numFmtId="0" fontId="9" fillId="0" borderId="10" xfId="2" applyFont="1" applyFill="1" applyBorder="1" applyProtection="1"/>
    <xf numFmtId="0" fontId="15" fillId="0" borderId="4" xfId="2" applyFont="1" applyFill="1" applyBorder="1" applyAlignment="1" applyProtection="1">
      <alignment horizontal="left"/>
    </xf>
    <xf numFmtId="0" fontId="13" fillId="0" borderId="4" xfId="2" applyFont="1" applyFill="1" applyBorder="1" applyAlignment="1" applyProtection="1">
      <alignment horizontal="left"/>
    </xf>
    <xf numFmtId="0" fontId="9" fillId="0" borderId="4" xfId="2" applyFont="1" applyFill="1" applyBorder="1" applyAlignment="1" applyProtection="1">
      <alignment horizontal="center"/>
    </xf>
    <xf numFmtId="166" fontId="13" fillId="0" borderId="4" xfId="2" applyNumberFormat="1" applyFont="1" applyFill="1" applyBorder="1" applyAlignment="1" applyProtection="1">
      <alignment horizontal="center"/>
    </xf>
    <xf numFmtId="166" fontId="3" fillId="0" borderId="4" xfId="2" applyNumberFormat="1" applyFont="1" applyFill="1" applyBorder="1" applyAlignment="1" applyProtection="1">
      <alignment horizontal="center"/>
    </xf>
    <xf numFmtId="0" fontId="9" fillId="0" borderId="4" xfId="2" applyFont="1" applyFill="1" applyBorder="1" applyProtection="1"/>
    <xf numFmtId="166" fontId="9" fillId="0" borderId="11" xfId="2" applyNumberFormat="1" applyFont="1" applyFill="1" applyBorder="1" applyProtection="1"/>
    <xf numFmtId="0" fontId="20" fillId="6" borderId="10" xfId="2" applyFont="1" applyFill="1" applyBorder="1" applyProtection="1"/>
    <xf numFmtId="0" fontId="20" fillId="6" borderId="4" xfId="2" applyFont="1" applyFill="1" applyBorder="1" applyProtection="1"/>
    <xf numFmtId="0" fontId="24" fillId="6" borderId="4" xfId="2" applyNumberFormat="1" applyFont="1" applyFill="1" applyBorder="1" applyProtection="1"/>
    <xf numFmtId="8" fontId="24" fillId="6" borderId="4" xfId="2" applyNumberFormat="1" applyFont="1" applyFill="1" applyBorder="1" applyProtection="1"/>
    <xf numFmtId="0" fontId="24" fillId="6" borderId="4" xfId="2" applyNumberFormat="1" applyFont="1" applyFill="1" applyBorder="1" applyAlignment="1" applyProtection="1">
      <alignment horizontal="center"/>
    </xf>
    <xf numFmtId="165" fontId="20" fillId="6" borderId="4" xfId="2" applyNumberFormat="1" applyFont="1" applyFill="1" applyBorder="1" applyAlignment="1" applyProtection="1">
      <alignment horizontal="center"/>
    </xf>
    <xf numFmtId="8" fontId="20" fillId="6" borderId="4" xfId="2" applyNumberFormat="1" applyFont="1" applyFill="1" applyBorder="1" applyProtection="1"/>
    <xf numFmtId="166" fontId="20" fillId="6" borderId="11" xfId="2" applyNumberFormat="1" applyFont="1" applyFill="1" applyBorder="1" applyProtection="1"/>
    <xf numFmtId="0" fontId="20" fillId="0" borderId="10" xfId="2" applyFont="1" applyBorder="1" applyProtection="1"/>
    <xf numFmtId="0" fontId="20" fillId="0" borderId="4" xfId="2" applyFont="1" applyBorder="1" applyProtection="1"/>
    <xf numFmtId="0" fontId="20" fillId="0" borderId="4" xfId="2" applyFont="1" applyBorder="1" applyAlignment="1" applyProtection="1">
      <protection locked="0"/>
    </xf>
    <xf numFmtId="44" fontId="25" fillId="0" borderId="4" xfId="3" applyFont="1" applyFill="1" applyBorder="1" applyAlignment="1" applyProtection="1">
      <alignment horizontal="center"/>
      <protection locked="0"/>
    </xf>
    <xf numFmtId="44" fontId="25" fillId="0" borderId="11" xfId="3" applyFont="1" applyFill="1" applyBorder="1" applyAlignment="1" applyProtection="1">
      <alignment horizontal="center"/>
      <protection locked="0"/>
    </xf>
    <xf numFmtId="0" fontId="9" fillId="0" borderId="4" xfId="2" applyFont="1" applyBorder="1" applyAlignment="1" applyProtection="1">
      <protection locked="0"/>
    </xf>
    <xf numFmtId="166" fontId="20" fillId="0" borderId="1" xfId="2" applyNumberFormat="1" applyFont="1" applyBorder="1" applyProtection="1"/>
    <xf numFmtId="44" fontId="9" fillId="0" borderId="0" xfId="3" applyFont="1" applyFill="1" applyBorder="1" applyProtection="1"/>
    <xf numFmtId="44" fontId="9" fillId="0" borderId="0" xfId="3" applyFont="1" applyProtection="1"/>
    <xf numFmtId="44" fontId="20" fillId="0" borderId="0" xfId="3" applyFont="1" applyFill="1" applyBorder="1" applyProtection="1"/>
    <xf numFmtId="8" fontId="20" fillId="0" borderId="0" xfId="2" applyNumberFormat="1" applyFont="1" applyBorder="1" applyProtection="1"/>
    <xf numFmtId="0" fontId="13" fillId="0" borderId="0" xfId="2" applyFont="1" applyBorder="1" applyAlignment="1" applyProtection="1">
      <protection locked="0"/>
    </xf>
    <xf numFmtId="166" fontId="9" fillId="0" borderId="1" xfId="2" applyNumberFormat="1" applyFont="1" applyFill="1" applyBorder="1" applyProtection="1"/>
    <xf numFmtId="0" fontId="13" fillId="0" borderId="0" xfId="2" applyFont="1" applyFill="1" applyBorder="1" applyProtection="1"/>
    <xf numFmtId="0" fontId="13" fillId="0" borderId="0" xfId="2" applyFont="1" applyFill="1" applyBorder="1" applyAlignment="1" applyProtection="1">
      <alignment horizontal="center"/>
    </xf>
    <xf numFmtId="0" fontId="14" fillId="0" borderId="0" xfId="2" applyFont="1" applyBorder="1" applyAlignment="1" applyProtection="1">
      <alignment horizontal="center"/>
    </xf>
    <xf numFmtId="0" fontId="14" fillId="0" borderId="0" xfId="2" applyFont="1" applyBorder="1" applyProtection="1"/>
    <xf numFmtId="0" fontId="14" fillId="0" borderId="0" xfId="2" applyFont="1" applyFill="1" applyBorder="1" applyAlignment="1" applyProtection="1">
      <protection locked="0"/>
    </xf>
    <xf numFmtId="44" fontId="9" fillId="0" borderId="0" xfId="3" applyNumberFormat="1" applyFont="1" applyBorder="1" applyAlignment="1" applyProtection="1">
      <alignment horizontal="center"/>
    </xf>
    <xf numFmtId="0" fontId="2" fillId="0" borderId="0" xfId="2" applyFont="1" applyProtection="1"/>
    <xf numFmtId="0" fontId="2" fillId="0" borderId="0" xfId="2" applyFont="1" applyBorder="1" applyProtection="1"/>
    <xf numFmtId="0" fontId="2" fillId="0" borderId="0" xfId="2" applyFont="1" applyBorder="1" applyAlignment="1" applyProtection="1">
      <alignment horizontal="center"/>
    </xf>
    <xf numFmtId="0" fontId="2" fillId="0" borderId="0" xfId="2" applyFont="1" applyFill="1" applyBorder="1" applyAlignment="1" applyProtection="1">
      <alignment horizontal="center"/>
    </xf>
    <xf numFmtId="0" fontId="3" fillId="0" borderId="0" xfId="2" applyFont="1" applyBorder="1" applyAlignment="1" applyProtection="1">
      <alignment horizontal="center"/>
    </xf>
    <xf numFmtId="0" fontId="3" fillId="0" borderId="0" xfId="2" applyFont="1" applyProtection="1"/>
    <xf numFmtId="8" fontId="2" fillId="0" borderId="0" xfId="2" applyNumberFormat="1" applyFont="1" applyBorder="1" applyProtection="1"/>
    <xf numFmtId="0" fontId="24" fillId="0" borderId="4" xfId="2" applyNumberFormat="1" applyFont="1" applyBorder="1" applyProtection="1"/>
    <xf numFmtId="8" fontId="24" fillId="0" borderId="4" xfId="2" applyNumberFormat="1" applyFont="1" applyBorder="1" applyProtection="1"/>
    <xf numFmtId="165" fontId="9" fillId="0" borderId="4" xfId="2" applyNumberFormat="1" applyFont="1" applyBorder="1" applyAlignment="1" applyProtection="1">
      <alignment horizontal="center"/>
    </xf>
    <xf numFmtId="0" fontId="9" fillId="0" borderId="4" xfId="2" applyFont="1" applyBorder="1" applyProtection="1"/>
    <xf numFmtId="0" fontId="25" fillId="0" borderId="4" xfId="2" applyFont="1" applyBorder="1" applyProtection="1"/>
    <xf numFmtId="166" fontId="20" fillId="0" borderId="11" xfId="2" applyNumberFormat="1" applyFont="1" applyBorder="1" applyProtection="1"/>
    <xf numFmtId="0" fontId="25" fillId="0" borderId="0" xfId="2" applyFont="1" applyProtection="1"/>
    <xf numFmtId="0" fontId="3" fillId="0" borderId="0" xfId="2" applyFont="1" applyBorder="1" applyProtection="1"/>
    <xf numFmtId="0" fontId="13" fillId="0" borderId="0" xfId="2" applyFont="1" applyBorder="1" applyAlignment="1" applyProtection="1"/>
    <xf numFmtId="166" fontId="9" fillId="0" borderId="1" xfId="2" applyNumberFormat="1" applyFont="1" applyFill="1" applyBorder="1" applyAlignment="1" applyProtection="1">
      <alignment horizontal="right"/>
    </xf>
    <xf numFmtId="165" fontId="20" fillId="0" borderId="4" xfId="2" applyNumberFormat="1" applyFont="1" applyBorder="1" applyAlignment="1" applyProtection="1">
      <alignment horizontal="center"/>
    </xf>
    <xf numFmtId="166" fontId="13" fillId="0" borderId="0" xfId="2" applyNumberFormat="1" applyFont="1" applyProtection="1"/>
    <xf numFmtId="0" fontId="24" fillId="0" borderId="0" xfId="2" applyFont="1" applyProtection="1"/>
    <xf numFmtId="8" fontId="24" fillId="0" borderId="0" xfId="2" applyNumberFormat="1" applyFont="1" applyProtection="1"/>
    <xf numFmtId="166" fontId="28" fillId="0" borderId="1" xfId="2" applyNumberFormat="1" applyFont="1" applyBorder="1" applyProtection="1"/>
    <xf numFmtId="0" fontId="20" fillId="6" borderId="0" xfId="2" applyFont="1" applyFill="1" applyProtection="1"/>
    <xf numFmtId="0" fontId="20" fillId="6" borderId="0" xfId="2" applyFont="1" applyFill="1" applyAlignment="1" applyProtection="1"/>
    <xf numFmtId="166" fontId="20" fillId="6" borderId="41" xfId="2" applyNumberFormat="1" applyFont="1" applyFill="1" applyBorder="1" applyProtection="1"/>
    <xf numFmtId="166" fontId="27" fillId="7" borderId="1" xfId="2" applyNumberFormat="1" applyFont="1" applyFill="1" applyBorder="1" applyProtection="1"/>
    <xf numFmtId="0" fontId="13" fillId="0" borderId="2" xfId="2" applyFont="1" applyBorder="1" applyProtection="1"/>
    <xf numFmtId="0" fontId="29" fillId="0" borderId="0" xfId="2" applyFont="1"/>
    <xf numFmtId="0" fontId="29" fillId="0" borderId="0" xfId="2" applyFont="1" applyBorder="1"/>
    <xf numFmtId="0" fontId="14" fillId="0" borderId="0" xfId="2" applyFont="1"/>
    <xf numFmtId="0" fontId="26" fillId="9" borderId="0" xfId="2" applyFont="1" applyFill="1"/>
    <xf numFmtId="0" fontId="14" fillId="9" borderId="0" xfId="2" applyFont="1" applyFill="1"/>
    <xf numFmtId="0" fontId="26" fillId="0" borderId="0" xfId="2" applyFont="1" applyFill="1"/>
    <xf numFmtId="0" fontId="14" fillId="0" borderId="0" xfId="2" applyFont="1" applyFill="1"/>
    <xf numFmtId="0" fontId="14" fillId="0" borderId="0" xfId="2" applyFont="1" applyFill="1" applyAlignment="1">
      <alignment horizontal="right"/>
    </xf>
    <xf numFmtId="0" fontId="14" fillId="0" borderId="0" xfId="2" applyFont="1" applyAlignment="1">
      <alignment horizontal="right"/>
    </xf>
    <xf numFmtId="0" fontId="14" fillId="0" borderId="0" xfId="2" applyFont="1" applyBorder="1" applyAlignment="1">
      <alignment horizontal="right"/>
    </xf>
    <xf numFmtId="0" fontId="14" fillId="0" borderId="0" xfId="2" applyFont="1" applyFill="1" applyBorder="1" applyAlignment="1">
      <alignment horizontal="center"/>
    </xf>
    <xf numFmtId="0" fontId="14" fillId="0" borderId="0" xfId="2" applyFont="1" applyAlignment="1"/>
    <xf numFmtId="0" fontId="14" fillId="0" borderId="0" xfId="2" applyFont="1" applyBorder="1" applyAlignment="1"/>
    <xf numFmtId="0" fontId="14" fillId="0" borderId="3" xfId="2" applyFont="1" applyBorder="1"/>
    <xf numFmtId="0" fontId="14" fillId="0" borderId="5" xfId="2" applyFont="1" applyBorder="1"/>
    <xf numFmtId="0" fontId="14" fillId="0" borderId="0" xfId="2" applyFont="1" applyBorder="1"/>
    <xf numFmtId="0" fontId="14" fillId="0" borderId="2" xfId="2" applyFont="1" applyBorder="1"/>
    <xf numFmtId="0" fontId="14" fillId="0" borderId="2" xfId="2" applyFont="1" applyBorder="1" applyAlignment="1">
      <alignment horizontal="right"/>
    </xf>
    <xf numFmtId="0" fontId="14" fillId="0" borderId="0" xfId="2" applyFont="1" applyAlignment="1">
      <alignment horizontal="center"/>
    </xf>
    <xf numFmtId="0" fontId="14" fillId="0" borderId="27" xfId="2" applyFont="1" applyBorder="1"/>
    <xf numFmtId="0" fontId="14" fillId="0" borderId="28" xfId="2" applyFont="1" applyBorder="1"/>
    <xf numFmtId="44" fontId="14" fillId="9" borderId="27" xfId="3" applyFont="1" applyFill="1" applyBorder="1" applyAlignment="1"/>
    <xf numFmtId="44" fontId="14" fillId="9" borderId="28" xfId="3" applyFont="1" applyFill="1" applyBorder="1" applyAlignment="1"/>
    <xf numFmtId="0" fontId="14" fillId="0" borderId="0" xfId="2" applyFont="1" applyFill="1" applyBorder="1" applyAlignment="1">
      <alignment horizontal="right"/>
    </xf>
    <xf numFmtId="44" fontId="14" fillId="0" borderId="0" xfId="3" applyFont="1" applyBorder="1"/>
    <xf numFmtId="0" fontId="14" fillId="0" borderId="1" xfId="2" applyFont="1" applyBorder="1" applyAlignment="1">
      <alignment horizontal="center" vertical="center"/>
    </xf>
    <xf numFmtId="0" fontId="14" fillId="0" borderId="4" xfId="2" applyFont="1" applyBorder="1" applyAlignment="1">
      <alignment vertical="center"/>
    </xf>
    <xf numFmtId="0" fontId="14" fillId="0" borderId="4" xfId="2" applyFont="1" applyBorder="1" applyAlignment="1">
      <alignment horizontal="right"/>
    </xf>
    <xf numFmtId="0" fontId="14" fillId="0" borderId="4" xfId="2" applyFont="1" applyBorder="1"/>
    <xf numFmtId="0" fontId="14" fillId="0" borderId="4" xfId="2" applyFont="1" applyBorder="1" applyAlignment="1"/>
    <xf numFmtId="0" fontId="14" fillId="0" borderId="1" xfId="2" applyFont="1" applyBorder="1" applyAlignment="1">
      <alignment horizontal="center"/>
    </xf>
    <xf numFmtId="0" fontId="14" fillId="0" borderId="0" xfId="2" applyFont="1" applyFill="1" applyBorder="1"/>
    <xf numFmtId="0" fontId="14" fillId="0" borderId="0" xfId="2" applyFont="1" applyFill="1" applyBorder="1" applyAlignment="1"/>
    <xf numFmtId="0" fontId="26" fillId="9" borderId="0" xfId="2" applyFont="1" applyFill="1" applyAlignment="1"/>
    <xf numFmtId="0" fontId="0" fillId="0" borderId="2" xfId="0" applyBorder="1"/>
    <xf numFmtId="0" fontId="0" fillId="0" borderId="0" xfId="0" applyAlignment="1">
      <alignment horizontal="right"/>
    </xf>
    <xf numFmtId="0" fontId="0" fillId="0" borderId="0" xfId="0" applyBorder="1"/>
    <xf numFmtId="0" fontId="0" fillId="0" borderId="49" xfId="0" applyBorder="1"/>
    <xf numFmtId="0" fontId="0" fillId="0" borderId="48" xfId="0" applyBorder="1"/>
    <xf numFmtId="0" fontId="0" fillId="0" borderId="50" xfId="0" applyBorder="1"/>
    <xf numFmtId="0" fontId="0" fillId="0" borderId="46" xfId="0" applyBorder="1"/>
    <xf numFmtId="0" fontId="0" fillId="0" borderId="4" xfId="0" applyBorder="1"/>
    <xf numFmtId="0" fontId="39" fillId="0" borderId="1" xfId="2" applyFont="1" applyBorder="1"/>
    <xf numFmtId="168" fontId="10" fillId="0" borderId="1" xfId="2" applyNumberFormat="1" applyBorder="1"/>
    <xf numFmtId="0" fontId="10" fillId="0" borderId="0" xfId="2" applyBorder="1"/>
    <xf numFmtId="0" fontId="10" fillId="0" borderId="0" xfId="2"/>
    <xf numFmtId="0" fontId="10" fillId="0" borderId="1" xfId="2" applyBorder="1"/>
    <xf numFmtId="0" fontId="39" fillId="0" borderId="42" xfId="2" applyFont="1" applyBorder="1" applyAlignment="1">
      <alignment horizontal="center"/>
    </xf>
    <xf numFmtId="0" fontId="39" fillId="0" borderId="3" xfId="2" applyFont="1" applyBorder="1" applyAlignment="1">
      <alignment horizontal="center"/>
    </xf>
    <xf numFmtId="0" fontId="39" fillId="0" borderId="5" xfId="2" applyFont="1" applyBorder="1" applyAlignment="1">
      <alignment horizontal="center"/>
    </xf>
    <xf numFmtId="0" fontId="39" fillId="0" borderId="47" xfId="2" applyFont="1" applyBorder="1" applyAlignment="1">
      <alignment horizontal="center"/>
    </xf>
    <xf numFmtId="0" fontId="39" fillId="0" borderId="0" xfId="2" applyFont="1" applyBorder="1" applyAlignment="1">
      <alignment horizontal="center"/>
    </xf>
    <xf numFmtId="0" fontId="39" fillId="0" borderId="48" xfId="2" applyFont="1" applyBorder="1" applyAlignment="1">
      <alignment horizontal="center"/>
    </xf>
    <xf numFmtId="0" fontId="39" fillId="0" borderId="51" xfId="2" applyFont="1" applyBorder="1"/>
    <xf numFmtId="0" fontId="39" fillId="0" borderId="40" xfId="2" applyFont="1" applyBorder="1"/>
    <xf numFmtId="0" fontId="39" fillId="0" borderId="40" xfId="2" applyFont="1" applyBorder="1" applyAlignment="1">
      <alignment horizontal="center"/>
    </xf>
    <xf numFmtId="0" fontId="39" fillId="0" borderId="51" xfId="2" applyFont="1" applyBorder="1" applyAlignment="1">
      <alignment horizontal="center"/>
    </xf>
    <xf numFmtId="0" fontId="39" fillId="0" borderId="52" xfId="2" applyFont="1" applyBorder="1" applyAlignment="1">
      <alignment horizontal="center"/>
    </xf>
    <xf numFmtId="49" fontId="10" fillId="0" borderId="1" xfId="3" applyNumberFormat="1" applyFont="1" applyBorder="1" applyAlignment="1">
      <alignment horizontal="center"/>
    </xf>
    <xf numFmtId="14" fontId="0" fillId="0" borderId="1" xfId="3" applyNumberFormat="1" applyFont="1" applyBorder="1" applyAlignment="1">
      <alignment horizontal="center"/>
    </xf>
    <xf numFmtId="14" fontId="10" fillId="0" borderId="45" xfId="3" quotePrefix="1" applyNumberFormat="1" applyFont="1" applyBorder="1" applyAlignment="1">
      <alignment horizontal="center"/>
    </xf>
    <xf numFmtId="0" fontId="0" fillId="0" borderId="45" xfId="3" applyNumberFormat="1" applyFont="1" applyBorder="1" applyAlignment="1">
      <alignment horizontal="center"/>
    </xf>
    <xf numFmtId="44" fontId="0" fillId="0" borderId="0" xfId="3" applyFont="1"/>
    <xf numFmtId="14" fontId="10" fillId="0" borderId="1" xfId="3" applyNumberFormat="1" applyFont="1" applyBorder="1" applyAlignment="1">
      <alignment horizontal="center"/>
    </xf>
    <xf numFmtId="49" fontId="10" fillId="0" borderId="0" xfId="3" applyNumberFormat="1" applyFont="1" applyBorder="1" applyAlignment="1">
      <alignment horizontal="center"/>
    </xf>
    <xf numFmtId="49" fontId="0" fillId="0" borderId="45" xfId="3" applyNumberFormat="1" applyFont="1" applyBorder="1" applyAlignment="1">
      <alignment horizontal="center"/>
    </xf>
    <xf numFmtId="14" fontId="0" fillId="0" borderId="45" xfId="3" applyNumberFormat="1" applyFont="1" applyBorder="1" applyAlignment="1">
      <alignment horizontal="center"/>
    </xf>
    <xf numFmtId="49" fontId="10" fillId="0" borderId="45" xfId="3" applyNumberFormat="1" applyFont="1" applyBorder="1" applyAlignment="1">
      <alignment horizontal="center"/>
    </xf>
    <xf numFmtId="0" fontId="42" fillId="0" borderId="45" xfId="3" applyNumberFormat="1" applyFont="1" applyBorder="1" applyAlignment="1">
      <alignment horizontal="center"/>
    </xf>
    <xf numFmtId="49" fontId="43" fillId="0" borderId="45" xfId="3" quotePrefix="1" applyNumberFormat="1" applyFont="1" applyBorder="1" applyAlignment="1" applyProtection="1">
      <alignment horizontal="center"/>
      <protection locked="0"/>
    </xf>
    <xf numFmtId="169" fontId="10" fillId="0" borderId="45" xfId="3" quotePrefix="1" applyNumberFormat="1" applyFont="1" applyBorder="1" applyAlignment="1">
      <alignment horizontal="center"/>
    </xf>
    <xf numFmtId="49" fontId="10" fillId="0" borderId="42" xfId="2" applyNumberFormat="1" applyBorder="1" applyAlignment="1">
      <alignment horizontal="center"/>
    </xf>
    <xf numFmtId="169" fontId="10" fillId="0" borderId="42" xfId="2" applyNumberFormat="1" applyBorder="1"/>
    <xf numFmtId="0" fontId="10" fillId="0" borderId="42" xfId="2" applyNumberFormat="1" applyBorder="1"/>
    <xf numFmtId="0" fontId="10" fillId="0" borderId="3" xfId="2" applyBorder="1" applyAlignment="1">
      <alignment horizontal="center"/>
    </xf>
    <xf numFmtId="0" fontId="44" fillId="0" borderId="45" xfId="2" applyFont="1" applyBorder="1" applyAlignment="1">
      <alignment horizontal="center"/>
    </xf>
    <xf numFmtId="0" fontId="39" fillId="0" borderId="0" xfId="2" applyFont="1" applyBorder="1"/>
    <xf numFmtId="168" fontId="10" fillId="0" borderId="0" xfId="2" applyNumberFormat="1" applyBorder="1"/>
    <xf numFmtId="0" fontId="10" fillId="0" borderId="0" xfId="2" applyFont="1" applyBorder="1"/>
    <xf numFmtId="0" fontId="43" fillId="0" borderId="0" xfId="3" quotePrefix="1" applyNumberFormat="1" applyFont="1" applyBorder="1" applyAlignment="1" applyProtection="1">
      <alignment horizontal="center"/>
      <protection locked="0"/>
    </xf>
    <xf numFmtId="169" fontId="10" fillId="0" borderId="0" xfId="3" quotePrefix="1" applyNumberFormat="1" applyFont="1" applyBorder="1" applyAlignment="1">
      <alignment horizontal="center"/>
    </xf>
    <xf numFmtId="14" fontId="10" fillId="0" borderId="0" xfId="3" quotePrefix="1" applyNumberFormat="1" applyFont="1" applyBorder="1" applyAlignment="1">
      <alignment horizontal="center"/>
    </xf>
    <xf numFmtId="0" fontId="0" fillId="0" borderId="0" xfId="3" applyNumberFormat="1" applyFont="1" applyBorder="1" applyAlignment="1">
      <alignment horizontal="center"/>
    </xf>
    <xf numFmtId="0" fontId="43" fillId="0" borderId="0" xfId="3" applyNumberFormat="1" applyFont="1" applyBorder="1" applyAlignment="1">
      <alignment horizontal="center"/>
    </xf>
    <xf numFmtId="8" fontId="0" fillId="0" borderId="0" xfId="3" applyNumberFormat="1" applyFont="1" applyBorder="1" applyAlignment="1">
      <alignment horizontal="center"/>
    </xf>
    <xf numFmtId="0" fontId="10" fillId="0" borderId="0" xfId="3" quotePrefix="1" applyNumberFormat="1" applyFont="1" applyBorder="1" applyAlignment="1">
      <alignment horizontal="center"/>
    </xf>
    <xf numFmtId="166" fontId="0" fillId="0" borderId="0" xfId="3" applyNumberFormat="1" applyFont="1" applyBorder="1" applyAlignment="1">
      <alignment horizontal="center"/>
    </xf>
    <xf numFmtId="0" fontId="0" fillId="0" borderId="0" xfId="3" quotePrefix="1" applyNumberFormat="1" applyFont="1" applyBorder="1" applyAlignment="1">
      <alignment horizontal="center"/>
    </xf>
    <xf numFmtId="166" fontId="10" fillId="0" borderId="0" xfId="3" applyNumberFormat="1" applyFont="1" applyBorder="1" applyAlignment="1">
      <alignment horizontal="center"/>
    </xf>
    <xf numFmtId="169" fontId="0" fillId="0" borderId="0" xfId="3" applyNumberFormat="1" applyFont="1" applyBorder="1" applyAlignment="1">
      <alignment horizontal="center"/>
    </xf>
    <xf numFmtId="169" fontId="0" fillId="0" borderId="0" xfId="3" quotePrefix="1" applyNumberFormat="1" applyFont="1" applyBorder="1"/>
    <xf numFmtId="44" fontId="10" fillId="0" borderId="0" xfId="3" applyFont="1" applyBorder="1" applyAlignment="1">
      <alignment horizontal="center"/>
    </xf>
    <xf numFmtId="169" fontId="0" fillId="0" borderId="0" xfId="3" quotePrefix="1" applyNumberFormat="1" applyFont="1" applyBorder="1" applyAlignment="1">
      <alignment horizontal="center"/>
    </xf>
    <xf numFmtId="0" fontId="10" fillId="0" borderId="0" xfId="2" applyNumberFormat="1" applyBorder="1" applyAlignment="1">
      <alignment horizontal="center"/>
    </xf>
    <xf numFmtId="169" fontId="10" fillId="0" borderId="0" xfId="2" applyNumberFormat="1" applyBorder="1"/>
    <xf numFmtId="0" fontId="10" fillId="0" borderId="0" xfId="2" applyBorder="1" applyAlignment="1">
      <alignment horizontal="center"/>
    </xf>
    <xf numFmtId="0" fontId="43" fillId="0" borderId="0" xfId="2" applyNumberFormat="1" applyFont="1" applyBorder="1" applyAlignment="1">
      <alignment horizontal="center"/>
    </xf>
    <xf numFmtId="44" fontId="10" fillId="0" borderId="0" xfId="2" applyNumberFormat="1" applyBorder="1"/>
    <xf numFmtId="0" fontId="10" fillId="0" borderId="0" xfId="2" applyNumberFormat="1" applyFont="1" applyBorder="1" applyAlignment="1">
      <alignment horizontal="center"/>
    </xf>
    <xf numFmtId="0" fontId="10" fillId="0" borderId="0" xfId="2" applyNumberFormat="1" applyBorder="1"/>
    <xf numFmtId="0" fontId="44" fillId="0" borderId="0" xfId="2" applyFont="1" applyBorder="1" applyAlignment="1">
      <alignment horizontal="right"/>
    </xf>
    <xf numFmtId="8" fontId="39" fillId="0" borderId="0" xfId="3" applyNumberFormat="1" applyFont="1" applyBorder="1"/>
    <xf numFmtId="0" fontId="44" fillId="0" borderId="0" xfId="2" applyFont="1" applyBorder="1"/>
    <xf numFmtId="0" fontId="43" fillId="0" borderId="0" xfId="2" applyFont="1" applyBorder="1"/>
    <xf numFmtId="0" fontId="44" fillId="0" borderId="0" xfId="2" applyFont="1" applyBorder="1" applyAlignment="1">
      <alignment horizontal="center"/>
    </xf>
    <xf numFmtId="14" fontId="44" fillId="0" borderId="0" xfId="2" applyNumberFormat="1" applyFont="1" applyBorder="1" applyAlignment="1">
      <alignment horizontal="center"/>
    </xf>
    <xf numFmtId="0" fontId="39" fillId="0" borderId="0" xfId="2" applyNumberFormat="1" applyFont="1" applyBorder="1" applyAlignment="1">
      <alignment horizontal="center"/>
    </xf>
    <xf numFmtId="44" fontId="39" fillId="0" borderId="0" xfId="2" applyNumberFormat="1" applyFont="1" applyBorder="1" applyAlignment="1">
      <alignment horizontal="center"/>
    </xf>
    <xf numFmtId="166" fontId="0" fillId="0" borderId="1" xfId="1" applyNumberFormat="1" applyFont="1" applyBorder="1" applyAlignment="1">
      <alignment horizontal="center"/>
    </xf>
    <xf numFmtId="166" fontId="10" fillId="0" borderId="1" xfId="1" applyNumberFormat="1" applyFont="1" applyBorder="1" applyAlignment="1">
      <alignment horizontal="center"/>
    </xf>
    <xf numFmtId="166" fontId="10" fillId="0" borderId="1" xfId="1" applyNumberFormat="1" applyFont="1" applyBorder="1"/>
    <xf numFmtId="166" fontId="10" fillId="0" borderId="45" xfId="1" applyNumberFormat="1" applyFont="1" applyBorder="1" applyAlignment="1">
      <alignment horizontal="center"/>
    </xf>
    <xf numFmtId="166" fontId="39" fillId="0" borderId="42" xfId="1" applyNumberFormat="1" applyFont="1" applyBorder="1"/>
    <xf numFmtId="0" fontId="10" fillId="0" borderId="10" xfId="2" applyBorder="1"/>
    <xf numFmtId="0" fontId="39" fillId="0" borderId="1" xfId="2" applyFont="1" applyBorder="1" applyAlignment="1">
      <alignment horizontal="center"/>
    </xf>
    <xf numFmtId="0" fontId="39" fillId="0" borderId="42" xfId="2" applyFont="1" applyBorder="1" applyAlignment="1">
      <alignment horizontal="right"/>
    </xf>
    <xf numFmtId="0" fontId="39" fillId="0" borderId="42" xfId="2" applyFont="1" applyBorder="1"/>
    <xf numFmtId="0" fontId="39" fillId="0" borderId="47" xfId="2" applyFont="1" applyBorder="1"/>
    <xf numFmtId="0" fontId="39" fillId="0" borderId="10" xfId="2" applyFont="1" applyBorder="1"/>
    <xf numFmtId="168" fontId="10" fillId="0" borderId="10" xfId="2" applyNumberFormat="1" applyBorder="1"/>
    <xf numFmtId="44" fontId="40" fillId="0" borderId="0" xfId="2" applyNumberFormat="1" applyFont="1" applyBorder="1" applyAlignment="1"/>
    <xf numFmtId="0" fontId="10" fillId="0" borderId="0" xfId="2" applyFont="1" applyBorder="1" applyAlignment="1"/>
    <xf numFmtId="0" fontId="0" fillId="0" borderId="0" xfId="0" applyAlignment="1">
      <alignment horizontal="left"/>
    </xf>
    <xf numFmtId="0" fontId="0" fillId="0" borderId="2" xfId="0" applyBorder="1" applyAlignment="1">
      <alignment horizontal="left"/>
    </xf>
    <xf numFmtId="0" fontId="0" fillId="0" borderId="2" xfId="0" applyFont="1" applyBorder="1"/>
    <xf numFmtId="0" fontId="0" fillId="0" borderId="2" xfId="0" applyFont="1" applyBorder="1" applyAlignment="1">
      <alignment horizontal="left"/>
    </xf>
    <xf numFmtId="0" fontId="47" fillId="0" borderId="0" xfId="0" applyFont="1" applyAlignment="1">
      <alignment horizontal="right"/>
    </xf>
    <xf numFmtId="0" fontId="47" fillId="0" borderId="0" xfId="0" applyFont="1" applyBorder="1" applyAlignment="1">
      <alignment horizontal="right"/>
    </xf>
    <xf numFmtId="0" fontId="45" fillId="0" borderId="0" xfId="2" applyFont="1"/>
    <xf numFmtId="0" fontId="48" fillId="0" borderId="0" xfId="0" applyFont="1" applyAlignment="1"/>
    <xf numFmtId="0" fontId="0" fillId="0" borderId="0" xfId="0" applyAlignment="1"/>
    <xf numFmtId="0" fontId="9" fillId="0" borderId="0" xfId="0" applyFont="1"/>
    <xf numFmtId="0" fontId="0" fillId="0" borderId="4" xfId="0" applyFill="1" applyBorder="1"/>
    <xf numFmtId="0" fontId="14" fillId="0" borderId="0" xfId="2" applyFont="1" applyAlignment="1">
      <alignment horizontal="right"/>
    </xf>
    <xf numFmtId="0" fontId="14" fillId="0" borderId="0" xfId="2" applyFont="1" applyBorder="1" applyAlignment="1">
      <alignment horizontal="right"/>
    </xf>
    <xf numFmtId="0" fontId="0" fillId="0" borderId="0" xfId="0" applyBorder="1" applyProtection="1"/>
    <xf numFmtId="0" fontId="0" fillId="0" borderId="0" xfId="0" applyBorder="1" applyAlignment="1" applyProtection="1">
      <alignment horizontal="center"/>
    </xf>
    <xf numFmtId="0" fontId="0" fillId="0" borderId="0" xfId="0" applyBorder="1" applyAlignment="1" applyProtection="1"/>
    <xf numFmtId="0" fontId="8" fillId="0" borderId="0" xfId="0" applyFont="1" applyBorder="1" applyAlignment="1" applyProtection="1">
      <alignment horizontal="center"/>
    </xf>
    <xf numFmtId="0" fontId="0" fillId="0" borderId="1" xfId="0" applyBorder="1" applyAlignment="1" applyProtection="1">
      <alignment horizontal="right"/>
    </xf>
    <xf numFmtId="0" fontId="9" fillId="0" borderId="0" xfId="0" applyFont="1" applyBorder="1" applyAlignment="1" applyProtection="1">
      <alignment horizontal="center"/>
    </xf>
    <xf numFmtId="0" fontId="9" fillId="0" borderId="1" xfId="0" applyFont="1" applyBorder="1" applyAlignment="1" applyProtection="1">
      <alignment horizontal="right"/>
    </xf>
    <xf numFmtId="0" fontId="9" fillId="0" borderId="0" xfId="0" applyFont="1" applyBorder="1" applyProtection="1"/>
    <xf numFmtId="44" fontId="9" fillId="0" borderId="1" xfId="1" applyFont="1" applyBorder="1" applyProtection="1"/>
    <xf numFmtId="0" fontId="49" fillId="0" borderId="0" xfId="0" applyFont="1" applyBorder="1" applyAlignment="1" applyProtection="1">
      <alignment horizontal="right"/>
    </xf>
    <xf numFmtId="0" fontId="9" fillId="0" borderId="0" xfId="0" applyFont="1" applyBorder="1" applyAlignment="1" applyProtection="1">
      <alignment horizontal="right"/>
    </xf>
    <xf numFmtId="44" fontId="9" fillId="0" borderId="0" xfId="1" applyFont="1" applyBorder="1" applyProtection="1"/>
    <xf numFmtId="0" fontId="1" fillId="0" borderId="0" xfId="0" applyFont="1" applyBorder="1" applyAlignment="1" applyProtection="1">
      <alignment horizontal="left" vertical="top" wrapText="1"/>
    </xf>
    <xf numFmtId="0" fontId="9" fillId="0" borderId="1" xfId="0" applyFont="1" applyFill="1" applyBorder="1" applyAlignment="1" applyProtection="1">
      <alignment horizontal="center" vertical="top"/>
    </xf>
    <xf numFmtId="0" fontId="9" fillId="0" borderId="1" xfId="0" applyFont="1" applyBorder="1" applyAlignment="1" applyProtection="1">
      <alignment horizontal="center" vertical="top" wrapText="1"/>
    </xf>
    <xf numFmtId="0" fontId="14" fillId="0" borderId="2" xfId="2" applyFont="1" applyBorder="1" applyAlignment="1" applyProtection="1">
      <protection locked="0"/>
    </xf>
    <xf numFmtId="0" fontId="14" fillId="0" borderId="0" xfId="2" applyFont="1" applyBorder="1" applyAlignment="1">
      <alignment horizontal="center"/>
    </xf>
    <xf numFmtId="0" fontId="13" fillId="0" borderId="0" xfId="2" applyFont="1" applyAlignment="1">
      <alignment wrapText="1"/>
    </xf>
    <xf numFmtId="0" fontId="13" fillId="0" borderId="0" xfId="2" applyFont="1"/>
    <xf numFmtId="0" fontId="13" fillId="0" borderId="0" xfId="2" applyFont="1" applyFill="1"/>
    <xf numFmtId="0" fontId="52" fillId="0" borderId="0" xfId="2" applyFont="1"/>
    <xf numFmtId="0" fontId="41" fillId="0" borderId="45" xfId="2" applyNumberFormat="1" applyFont="1" applyFill="1" applyBorder="1" applyAlignment="1" applyProtection="1">
      <alignment horizontal="center"/>
    </xf>
    <xf numFmtId="0" fontId="41" fillId="0" borderId="1" xfId="2" applyNumberFormat="1" applyFont="1" applyFill="1" applyBorder="1" applyAlignment="1" applyProtection="1">
      <alignment horizontal="center"/>
    </xf>
    <xf numFmtId="0" fontId="10" fillId="0" borderId="1" xfId="2" applyBorder="1" applyAlignment="1">
      <alignment horizontal="center"/>
    </xf>
    <xf numFmtId="0" fontId="0" fillId="0" borderId="10" xfId="0" applyBorder="1"/>
    <xf numFmtId="0" fontId="0" fillId="0" borderId="10" xfId="0" applyBorder="1" applyAlignment="1">
      <alignment wrapText="1"/>
    </xf>
    <xf numFmtId="0" fontId="0" fillId="12" borderId="0" xfId="0" applyFont="1" applyFill="1" applyBorder="1"/>
    <xf numFmtId="0" fontId="0" fillId="0" borderId="4" xfId="0" applyBorder="1" applyAlignment="1">
      <alignment vertical="center"/>
    </xf>
    <xf numFmtId="0" fontId="5" fillId="0" borderId="1" xfId="0" applyFont="1" applyBorder="1" applyAlignment="1" applyProtection="1">
      <alignment horizontal="right"/>
      <protection locked="0"/>
    </xf>
    <xf numFmtId="44" fontId="14" fillId="10" borderId="46" xfId="3" applyFont="1" applyFill="1" applyBorder="1" applyProtection="1">
      <protection locked="0"/>
    </xf>
    <xf numFmtId="0" fontId="14" fillId="10" borderId="2" xfId="2" applyFont="1" applyFill="1" applyBorder="1" applyProtection="1">
      <protection locked="0"/>
    </xf>
    <xf numFmtId="0" fontId="14" fillId="10" borderId="4" xfId="2" applyFont="1" applyFill="1" applyBorder="1" applyProtection="1">
      <protection locked="0"/>
    </xf>
    <xf numFmtId="44" fontId="14" fillId="10" borderId="48" xfId="3" applyFont="1" applyFill="1" applyBorder="1" applyProtection="1">
      <protection locked="0"/>
    </xf>
    <xf numFmtId="44" fontId="14" fillId="10" borderId="11" xfId="3" applyFont="1" applyFill="1" applyBorder="1" applyProtection="1">
      <protection locked="0"/>
    </xf>
    <xf numFmtId="14" fontId="0" fillId="0" borderId="1" xfId="0" applyNumberFormat="1"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Border="1" applyAlignment="1" applyProtection="1">
      <alignment horizontal="right"/>
      <protection locked="0"/>
    </xf>
    <xf numFmtId="0" fontId="0" fillId="0" borderId="2" xfId="0" applyFont="1" applyBorder="1" applyAlignment="1" applyProtection="1">
      <protection locked="0"/>
    </xf>
    <xf numFmtId="0" fontId="0" fillId="0" borderId="4" xfId="0" applyFont="1" applyBorder="1" applyAlignment="1" applyProtection="1">
      <protection locked="0"/>
    </xf>
    <xf numFmtId="0" fontId="10" fillId="0" borderId="0" xfId="2" applyAlignment="1">
      <alignment vertical="top" wrapText="1"/>
    </xf>
    <xf numFmtId="44" fontId="13" fillId="0" borderId="0" xfId="3" applyFont="1" applyFill="1" applyBorder="1" applyAlignment="1" applyProtection="1">
      <alignment horizontal="center"/>
      <protection locked="0"/>
    </xf>
    <xf numFmtId="0" fontId="9" fillId="0" borderId="0" xfId="2" applyFont="1" applyBorder="1" applyAlignment="1" applyProtection="1">
      <alignment horizontal="center"/>
    </xf>
    <xf numFmtId="0" fontId="9" fillId="0" borderId="10" xfId="2" applyFont="1" applyBorder="1" applyAlignment="1" applyProtection="1">
      <alignment horizontal="center"/>
    </xf>
    <xf numFmtId="0" fontId="9" fillId="0" borderId="18" xfId="2" applyFont="1" applyBorder="1" applyAlignment="1" applyProtection="1">
      <alignment horizontal="center"/>
    </xf>
    <xf numFmtId="8" fontId="9" fillId="0" borderId="12" xfId="2" applyNumberFormat="1" applyFont="1" applyBorder="1" applyAlignment="1" applyProtection="1">
      <alignment horizontal="center"/>
    </xf>
    <xf numFmtId="0" fontId="13" fillId="0" borderId="0" xfId="2" applyNumberFormat="1" applyFont="1" applyBorder="1" applyAlignment="1" applyProtection="1">
      <alignment horizontal="center"/>
    </xf>
    <xf numFmtId="0" fontId="13" fillId="0" borderId="0" xfId="2" applyFont="1" applyAlignment="1" applyProtection="1">
      <alignment horizontal="right"/>
    </xf>
    <xf numFmtId="0" fontId="20" fillId="0" borderId="0" xfId="0" applyFont="1"/>
    <xf numFmtId="0" fontId="54" fillId="0" borderId="0" xfId="8"/>
    <xf numFmtId="0" fontId="9" fillId="2" borderId="0" xfId="0" applyFont="1" applyFill="1"/>
    <xf numFmtId="0" fontId="14" fillId="0" borderId="0" xfId="8" applyFont="1"/>
    <xf numFmtId="0" fontId="0" fillId="0" borderId="0" xfId="0" applyAlignment="1">
      <alignment horizontal="left" vertical="top" wrapText="1"/>
    </xf>
    <xf numFmtId="0" fontId="0" fillId="0" borderId="0" xfId="0" applyAlignment="1">
      <alignment horizontal="left" wrapText="1"/>
    </xf>
    <xf numFmtId="0" fontId="5" fillId="0" borderId="1"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0" xfId="0" applyFont="1" applyAlignment="1">
      <alignment wrapText="1"/>
    </xf>
    <xf numFmtId="0" fontId="5" fillId="0" borderId="0" xfId="0" applyFont="1" applyAlignment="1"/>
    <xf numFmtId="0" fontId="5" fillId="0" borderId="2" xfId="0" applyFont="1" applyBorder="1" applyAlignment="1" applyProtection="1">
      <alignment wrapText="1"/>
      <protection locked="0"/>
    </xf>
    <xf numFmtId="0" fontId="7" fillId="2" borderId="2" xfId="0" applyFont="1" applyFill="1" applyBorder="1" applyAlignment="1">
      <alignment horizontal="center" vertical="center"/>
    </xf>
    <xf numFmtId="0" fontId="7" fillId="2" borderId="0" xfId="0" applyFont="1" applyFill="1" applyAlignment="1">
      <alignment horizontal="center" vertical="center"/>
    </xf>
    <xf numFmtId="0" fontId="5" fillId="0" borderId="3" xfId="0" applyFont="1" applyBorder="1" applyAlignment="1">
      <alignment horizontal="center"/>
    </xf>
    <xf numFmtId="0" fontId="2" fillId="0" borderId="0" xfId="0" applyFont="1" applyFill="1" applyAlignment="1">
      <alignment horizontal="center" vertical="center"/>
    </xf>
    <xf numFmtId="0" fontId="7" fillId="0" borderId="0" xfId="0" applyFont="1" applyAlignment="1">
      <alignment horizontal="center"/>
    </xf>
    <xf numFmtId="0" fontId="2" fillId="0" borderId="0" xfId="0" applyFont="1" applyAlignment="1">
      <alignment horizontal="center"/>
    </xf>
    <xf numFmtId="0" fontId="1" fillId="0" borderId="0" xfId="0" applyFont="1" applyAlignment="1">
      <alignment horizontal="right"/>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14" fontId="1" fillId="0" borderId="2"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protection locked="0"/>
    </xf>
    <xf numFmtId="0" fontId="6" fillId="0" borderId="0" xfId="0" applyFont="1" applyAlignment="1">
      <alignment horizontal="center" wrapText="1"/>
    </xf>
    <xf numFmtId="14" fontId="5" fillId="0" borderId="0" xfId="0" applyNumberFormat="1" applyFont="1" applyBorder="1" applyAlignment="1" applyProtection="1">
      <alignment horizontal="right"/>
    </xf>
    <xf numFmtId="164" fontId="5" fillId="0" borderId="4" xfId="0" applyNumberFormat="1" applyFont="1" applyBorder="1" applyAlignment="1" applyProtection="1">
      <alignment horizontal="left"/>
      <protection locked="0"/>
    </xf>
    <xf numFmtId="0" fontId="5"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alignment horizontal="center"/>
      <protection locked="0"/>
    </xf>
    <xf numFmtId="14" fontId="5" fillId="0" borderId="1" xfId="0" applyNumberFormat="1" applyFont="1" applyBorder="1" applyAlignment="1" applyProtection="1">
      <alignment horizontal="center"/>
      <protection locked="0"/>
    </xf>
    <xf numFmtId="0" fontId="1" fillId="0" borderId="0" xfId="0" applyFont="1" applyFill="1" applyAlignment="1">
      <alignment horizontal="center"/>
    </xf>
    <xf numFmtId="164" fontId="5" fillId="0" borderId="1" xfId="0" applyNumberFormat="1" applyFont="1" applyBorder="1" applyAlignment="1" applyProtection="1">
      <alignment horizontal="center"/>
      <protection locked="0"/>
    </xf>
    <xf numFmtId="0" fontId="4" fillId="0" borderId="0" xfId="0" applyFont="1" applyAlignment="1">
      <alignment horizontal="center"/>
    </xf>
    <xf numFmtId="0" fontId="2" fillId="0" borderId="2" xfId="0" applyFont="1" applyBorder="1" applyAlignment="1">
      <alignment horizontal="center" vertical="center"/>
    </xf>
    <xf numFmtId="0" fontId="14" fillId="0" borderId="0" xfId="2" applyFont="1" applyAlignment="1">
      <alignment horizontal="right"/>
    </xf>
    <xf numFmtId="0" fontId="14" fillId="0" borderId="2" xfId="2" applyFont="1" applyBorder="1" applyAlignment="1" applyProtection="1">
      <alignment horizontal="center"/>
      <protection locked="0"/>
    </xf>
    <xf numFmtId="0" fontId="14" fillId="0" borderId="42" xfId="2" applyFont="1" applyBorder="1" applyAlignment="1">
      <alignment horizontal="center" vertical="center"/>
    </xf>
    <xf numFmtId="0" fontId="14" fillId="0" borderId="45" xfId="2" applyFont="1" applyBorder="1" applyAlignment="1">
      <alignment horizontal="center" vertical="center"/>
    </xf>
    <xf numFmtId="44" fontId="14" fillId="9" borderId="27" xfId="3" applyFont="1" applyFill="1" applyBorder="1" applyAlignment="1">
      <alignment horizontal="center"/>
    </xf>
    <xf numFmtId="44" fontId="14" fillId="9" borderId="28" xfId="3" applyFont="1" applyFill="1" applyBorder="1" applyAlignment="1">
      <alignment horizontal="center"/>
    </xf>
    <xf numFmtId="0" fontId="14" fillId="0" borderId="4" xfId="2" applyFont="1" applyBorder="1" applyAlignment="1">
      <alignment horizontal="right"/>
    </xf>
    <xf numFmtId="44" fontId="14" fillId="9" borderId="27" xfId="2" applyNumberFormat="1" applyFont="1" applyFill="1" applyBorder="1" applyAlignment="1">
      <alignment horizontal="center"/>
    </xf>
    <xf numFmtId="0" fontId="14" fillId="9" borderId="28" xfId="2" applyFont="1" applyFill="1" applyBorder="1" applyAlignment="1">
      <alignment horizontal="center"/>
    </xf>
    <xf numFmtId="0" fontId="14" fillId="0" borderId="0" xfId="2" applyFont="1" applyFill="1" applyBorder="1" applyAlignment="1">
      <alignment horizontal="right"/>
    </xf>
    <xf numFmtId="0" fontId="14" fillId="0" borderId="2" xfId="2" applyFont="1" applyFill="1" applyBorder="1" applyAlignment="1" applyProtection="1">
      <alignment horizontal="center"/>
      <protection locked="0"/>
    </xf>
    <xf numFmtId="44" fontId="35" fillId="11" borderId="0" xfId="2" applyNumberFormat="1" applyFont="1" applyFill="1" applyBorder="1" applyAlignment="1">
      <alignment horizontal="center"/>
    </xf>
    <xf numFmtId="0" fontId="35" fillId="11" borderId="28" xfId="2" applyFont="1" applyFill="1" applyBorder="1" applyAlignment="1">
      <alignment horizontal="center"/>
    </xf>
    <xf numFmtId="0" fontId="26" fillId="11" borderId="29" xfId="2" applyFont="1" applyFill="1" applyBorder="1" applyAlignment="1">
      <alignment horizontal="center"/>
    </xf>
    <xf numFmtId="0" fontId="26" fillId="11" borderId="30" xfId="2" applyFont="1" applyFill="1" applyBorder="1" applyAlignment="1">
      <alignment horizontal="center"/>
    </xf>
    <xf numFmtId="0" fontId="36" fillId="0" borderId="0" xfId="2" applyFont="1" applyAlignment="1">
      <alignment horizontal="left" vertical="center" wrapText="1"/>
    </xf>
    <xf numFmtId="0" fontId="14" fillId="0" borderId="47" xfId="2" applyFont="1" applyBorder="1" applyAlignment="1">
      <alignment horizontal="center" vertical="center"/>
    </xf>
    <xf numFmtId="14" fontId="14" fillId="0" borderId="2" xfId="2" applyNumberFormat="1" applyFont="1" applyBorder="1" applyAlignment="1" applyProtection="1">
      <alignment horizontal="center"/>
      <protection locked="0"/>
    </xf>
    <xf numFmtId="0" fontId="14" fillId="0" borderId="0" xfId="2" applyFont="1" applyBorder="1" applyAlignment="1">
      <alignment horizontal="right"/>
    </xf>
    <xf numFmtId="167" fontId="14" fillId="0" borderId="4" xfId="2" applyNumberFormat="1" applyFont="1" applyBorder="1" applyAlignment="1" applyProtection="1">
      <alignment horizontal="center"/>
      <protection locked="0"/>
    </xf>
    <xf numFmtId="0" fontId="14" fillId="0" borderId="0" xfId="2" applyFont="1" applyFill="1" applyAlignment="1">
      <alignment horizontal="right"/>
    </xf>
    <xf numFmtId="0" fontId="14" fillId="0" borderId="2" xfId="2" applyFont="1" applyFill="1" applyBorder="1" applyAlignment="1" applyProtection="1">
      <alignment horizontal="left"/>
      <protection locked="0"/>
    </xf>
    <xf numFmtId="0" fontId="14" fillId="0" borderId="3" xfId="2" applyFont="1" applyBorder="1" applyAlignment="1">
      <alignment horizontal="center"/>
    </xf>
    <xf numFmtId="0" fontId="51" fillId="0" borderId="0" xfId="2" applyFont="1" applyAlignment="1">
      <alignment horizontal="right"/>
    </xf>
    <xf numFmtId="0" fontId="34" fillId="0" borderId="0" xfId="2" applyFont="1" applyAlignment="1">
      <alignment horizontal="center"/>
    </xf>
    <xf numFmtId="0" fontId="14" fillId="0" borderId="0" xfId="2" applyFont="1" applyAlignment="1">
      <alignment horizontal="center"/>
    </xf>
    <xf numFmtId="14" fontId="14" fillId="0" borderId="2" xfId="2" applyNumberFormat="1" applyFont="1" applyFill="1" applyBorder="1" applyAlignment="1" applyProtection="1">
      <alignment horizontal="center"/>
      <protection locked="0"/>
    </xf>
    <xf numFmtId="0" fontId="14" fillId="0" borderId="4" xfId="2" applyFont="1" applyFill="1" applyBorder="1" applyAlignment="1" applyProtection="1">
      <alignment horizontal="center"/>
      <protection locked="0"/>
    </xf>
    <xf numFmtId="0" fontId="14" fillId="0" borderId="4" xfId="2" applyFont="1" applyBorder="1" applyAlignment="1" applyProtection="1">
      <alignment horizontal="left"/>
      <protection locked="0"/>
    </xf>
    <xf numFmtId="0" fontId="14" fillId="0" borderId="4" xfId="2" applyFont="1" applyBorder="1" applyAlignment="1" applyProtection="1">
      <alignment horizontal="center"/>
      <protection locked="0"/>
    </xf>
    <xf numFmtId="0" fontId="14" fillId="0" borderId="20" xfId="2" applyFont="1" applyBorder="1" applyAlignment="1">
      <alignment horizontal="center"/>
    </xf>
    <xf numFmtId="0" fontId="14" fillId="0" borderId="21" xfId="2" applyFont="1" applyBorder="1" applyAlignment="1">
      <alignment horizontal="center"/>
    </xf>
    <xf numFmtId="0" fontId="13" fillId="0" borderId="0" xfId="2" applyFont="1" applyAlignment="1">
      <alignment horizontal="center"/>
    </xf>
    <xf numFmtId="0" fontId="13" fillId="0" borderId="0" xfId="2" applyFont="1" applyAlignment="1">
      <alignment horizontal="left" wrapText="1"/>
    </xf>
    <xf numFmtId="0" fontId="13" fillId="0" borderId="0" xfId="2" applyFont="1" applyFill="1" applyAlignment="1">
      <alignment horizontal="left" wrapText="1"/>
    </xf>
    <xf numFmtId="0" fontId="10" fillId="0" borderId="0" xfId="2" applyFont="1" applyBorder="1" applyAlignment="1">
      <alignment horizontal="center"/>
    </xf>
    <xf numFmtId="0" fontId="44" fillId="0" borderId="0" xfId="2" applyFont="1" applyBorder="1" applyAlignment="1">
      <alignment horizontal="center"/>
    </xf>
    <xf numFmtId="0" fontId="10" fillId="0" borderId="1" xfId="2" applyFont="1" applyBorder="1" applyAlignment="1">
      <alignment horizontal="center"/>
    </xf>
    <xf numFmtId="44" fontId="40" fillId="0" borderId="0" xfId="2" applyNumberFormat="1" applyFont="1" applyBorder="1" applyAlignment="1">
      <alignment horizontal="center"/>
    </xf>
    <xf numFmtId="14" fontId="39" fillId="0" borderId="50" xfId="2" applyNumberFormat="1" applyFont="1" applyBorder="1" applyAlignment="1">
      <alignment horizontal="left"/>
    </xf>
    <xf numFmtId="14" fontId="39" fillId="0" borderId="2" xfId="2" applyNumberFormat="1" applyFont="1" applyBorder="1" applyAlignment="1">
      <alignment horizontal="left"/>
    </xf>
    <xf numFmtId="14" fontId="39" fillId="0" borderId="4" xfId="2" applyNumberFormat="1" applyFont="1" applyBorder="1" applyAlignment="1">
      <alignment horizontal="left"/>
    </xf>
    <xf numFmtId="14" fontId="39" fillId="0" borderId="11" xfId="2" applyNumberFormat="1" applyFont="1" applyBorder="1" applyAlignment="1">
      <alignment horizontal="left"/>
    </xf>
    <xf numFmtId="0" fontId="10" fillId="0" borderId="10" xfId="2" applyFont="1" applyBorder="1" applyAlignment="1">
      <alignment horizontal="left"/>
    </xf>
    <xf numFmtId="0" fontId="10" fillId="0" borderId="4" xfId="2" applyBorder="1" applyAlignment="1">
      <alignment horizontal="left"/>
    </xf>
    <xf numFmtId="0" fontId="10" fillId="0" borderId="11" xfId="2" applyBorder="1" applyAlignment="1">
      <alignment horizontal="left"/>
    </xf>
    <xf numFmtId="0" fontId="10" fillId="0" borderId="1" xfId="2" applyFont="1" applyBorder="1" applyAlignment="1">
      <alignment horizontal="left" vertical="top" wrapText="1"/>
    </xf>
    <xf numFmtId="0" fontId="39" fillId="0" borderId="1" xfId="2" applyFont="1" applyBorder="1" applyAlignment="1">
      <alignment horizontal="left" vertical="top" wrapText="1"/>
    </xf>
    <xf numFmtId="44" fontId="40" fillId="0" borderId="1" xfId="2" applyNumberFormat="1" applyFont="1" applyBorder="1" applyAlignment="1">
      <alignment horizontal="center"/>
    </xf>
    <xf numFmtId="0" fontId="10" fillId="0" borderId="10" xfId="2" applyBorder="1" applyAlignment="1">
      <alignment horizontal="center"/>
    </xf>
    <xf numFmtId="0" fontId="10" fillId="0" borderId="4" xfId="2" applyBorder="1" applyAlignment="1">
      <alignment horizontal="center"/>
    </xf>
    <xf numFmtId="0" fontId="10" fillId="0" borderId="11" xfId="2" applyBorder="1" applyAlignment="1">
      <alignment horizontal="center"/>
    </xf>
    <xf numFmtId="0" fontId="46" fillId="0" borderId="0" xfId="0" applyFont="1" applyAlignment="1">
      <alignment horizontal="center" vertical="center"/>
    </xf>
    <xf numFmtId="0" fontId="9" fillId="0" borderId="0" xfId="0" applyFont="1" applyAlignment="1">
      <alignment horizontal="center"/>
    </xf>
    <xf numFmtId="0" fontId="0" fillId="0" borderId="2" xfId="0" applyBorder="1" applyAlignment="1" applyProtection="1">
      <alignment horizontal="center"/>
      <protection locked="0"/>
    </xf>
    <xf numFmtId="0" fontId="0" fillId="0" borderId="2"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47" fillId="0" borderId="3" xfId="0" applyFont="1" applyBorder="1" applyAlignment="1" applyProtection="1">
      <alignment horizontal="center" vertical="center"/>
    </xf>
    <xf numFmtId="0" fontId="47" fillId="0" borderId="5" xfId="0" applyFont="1" applyBorder="1" applyAlignment="1" applyProtection="1">
      <alignment horizontal="center" vertical="center"/>
    </xf>
    <xf numFmtId="0" fontId="50" fillId="0" borderId="0" xfId="0" applyFont="1" applyBorder="1" applyAlignment="1" applyProtection="1">
      <alignment horizontal="center"/>
    </xf>
    <xf numFmtId="0" fontId="1" fillId="0" borderId="0" xfId="0" applyFont="1" applyBorder="1" applyAlignment="1" applyProtection="1">
      <alignment horizontal="left" vertical="top" wrapText="1"/>
    </xf>
    <xf numFmtId="0" fontId="49" fillId="0" borderId="0" xfId="0" applyFont="1" applyBorder="1" applyAlignment="1" applyProtection="1">
      <alignment horizontal="right"/>
    </xf>
    <xf numFmtId="0" fontId="0" fillId="0" borderId="1" xfId="0" applyBorder="1" applyAlignment="1" applyProtection="1">
      <alignment horizontal="center" vertical="center" textRotation="90"/>
    </xf>
    <xf numFmtId="0" fontId="0" fillId="0" borderId="1" xfId="0" applyFont="1" applyBorder="1" applyAlignment="1" applyProtection="1">
      <protection locked="0"/>
    </xf>
    <xf numFmtId="0" fontId="0" fillId="0" borderId="0" xfId="0" applyBorder="1" applyAlignment="1" applyProtection="1">
      <alignment horizontal="center"/>
    </xf>
    <xf numFmtId="0" fontId="9" fillId="0" borderId="1" xfId="0" applyFont="1" applyBorder="1" applyAlignment="1" applyProtection="1">
      <alignment horizontal="center" vertical="top"/>
    </xf>
    <xf numFmtId="17" fontId="0" fillId="0" borderId="4" xfId="0" applyNumberFormat="1" applyBorder="1" applyAlignment="1" applyProtection="1">
      <alignment horizontal="center"/>
      <protection locked="0"/>
    </xf>
    <xf numFmtId="0" fontId="0" fillId="0" borderId="4" xfId="0" applyBorder="1" applyAlignment="1" applyProtection="1">
      <alignment horizontal="center"/>
      <protection locked="0"/>
    </xf>
    <xf numFmtId="0" fontId="48" fillId="0" borderId="0" xfId="0" applyFont="1" applyAlignment="1">
      <alignment horizontal="center"/>
    </xf>
    <xf numFmtId="0" fontId="0" fillId="0" borderId="0" xfId="0" applyAlignment="1">
      <alignment horizontal="center"/>
    </xf>
    <xf numFmtId="0" fontId="47" fillId="0" borderId="0" xfId="0" applyFont="1" applyAlignment="1">
      <alignment horizontal="center" wrapText="1"/>
    </xf>
    <xf numFmtId="0" fontId="0" fillId="12" borderId="0" xfId="0" applyFill="1" applyBorder="1" applyAlignment="1">
      <alignment horizontal="center"/>
    </xf>
    <xf numFmtId="44" fontId="27" fillId="0" borderId="4" xfId="2" applyNumberFormat="1" applyFont="1" applyBorder="1" applyAlignment="1" applyProtection="1">
      <alignment horizontal="center"/>
    </xf>
    <xf numFmtId="0" fontId="15" fillId="0" borderId="4" xfId="2" applyFont="1" applyBorder="1" applyAlignment="1"/>
    <xf numFmtId="0" fontId="14" fillId="0" borderId="0" xfId="2" applyFont="1" applyAlignment="1" applyProtection="1">
      <alignment vertical="top" wrapText="1"/>
    </xf>
    <xf numFmtId="0" fontId="10" fillId="0" borderId="0" xfId="2" applyAlignment="1">
      <alignment vertical="top" wrapText="1"/>
    </xf>
    <xf numFmtId="166" fontId="14" fillId="7" borderId="10" xfId="3" applyNumberFormat="1" applyFont="1" applyFill="1" applyBorder="1" applyAlignment="1" applyProtection="1">
      <alignment horizontal="right"/>
      <protection locked="0"/>
    </xf>
    <xf numFmtId="166" fontId="14" fillId="7" borderId="4" xfId="3" applyNumberFormat="1" applyFont="1" applyFill="1" applyBorder="1" applyAlignment="1" applyProtection="1">
      <alignment horizontal="right"/>
      <protection locked="0"/>
    </xf>
    <xf numFmtId="166" fontId="14" fillId="7" borderId="11" xfId="3" applyNumberFormat="1" applyFont="1" applyFill="1" applyBorder="1" applyAlignment="1" applyProtection="1">
      <alignment horizontal="right"/>
      <protection locked="0"/>
    </xf>
    <xf numFmtId="166" fontId="14" fillId="6" borderId="10" xfId="3" applyNumberFormat="1" applyFont="1" applyFill="1" applyBorder="1" applyAlignment="1" applyProtection="1">
      <alignment horizontal="right"/>
      <protection locked="0"/>
    </xf>
    <xf numFmtId="166" fontId="14" fillId="6" borderId="11" xfId="3" applyNumberFormat="1" applyFont="1" applyFill="1" applyBorder="1" applyAlignment="1" applyProtection="1">
      <alignment horizontal="right"/>
      <protection locked="0"/>
    </xf>
    <xf numFmtId="0" fontId="13" fillId="0" borderId="2" xfId="2" applyFont="1" applyBorder="1" applyAlignment="1" applyProtection="1">
      <protection locked="0"/>
    </xf>
    <xf numFmtId="166" fontId="14" fillId="7" borderId="1" xfId="3" applyNumberFormat="1" applyFont="1" applyFill="1" applyBorder="1" applyAlignment="1" applyProtection="1">
      <alignment horizontal="right"/>
      <protection locked="0"/>
    </xf>
    <xf numFmtId="166" fontId="14" fillId="0" borderId="1" xfId="2" applyNumberFormat="1" applyFont="1" applyBorder="1" applyAlignment="1" applyProtection="1">
      <alignment horizontal="right"/>
      <protection locked="0"/>
    </xf>
    <xf numFmtId="166" fontId="14" fillId="6" borderId="1" xfId="3" applyNumberFormat="1" applyFont="1" applyFill="1" applyBorder="1" applyAlignment="1" applyProtection="1">
      <alignment horizontal="right"/>
      <protection locked="0"/>
    </xf>
    <xf numFmtId="44" fontId="13" fillId="0" borderId="0" xfId="3" applyFont="1" applyFill="1" applyBorder="1" applyAlignment="1" applyProtection="1">
      <alignment horizontal="center"/>
      <protection locked="0"/>
    </xf>
    <xf numFmtId="166" fontId="14" fillId="7" borderId="10" xfId="3" applyNumberFormat="1" applyFont="1" applyFill="1" applyBorder="1" applyAlignment="1" applyProtection="1">
      <alignment horizontal="center"/>
      <protection locked="0"/>
    </xf>
    <xf numFmtId="166" fontId="14" fillId="7" borderId="4" xfId="3" applyNumberFormat="1" applyFont="1" applyFill="1" applyBorder="1" applyAlignment="1" applyProtection="1">
      <alignment horizontal="center"/>
      <protection locked="0"/>
    </xf>
    <xf numFmtId="166" fontId="14" fillId="7" borderId="11" xfId="3" applyNumberFormat="1" applyFont="1" applyFill="1" applyBorder="1" applyAlignment="1" applyProtection="1">
      <alignment horizontal="center"/>
      <protection locked="0"/>
    </xf>
    <xf numFmtId="166" fontId="14" fillId="6" borderId="10" xfId="3" applyNumberFormat="1" applyFont="1" applyFill="1" applyBorder="1" applyAlignment="1" applyProtection="1">
      <alignment horizontal="right"/>
    </xf>
    <xf numFmtId="166" fontId="14" fillId="6" borderId="11" xfId="3" applyNumberFormat="1" applyFont="1" applyFill="1" applyBorder="1" applyAlignment="1" applyProtection="1">
      <alignment horizontal="right"/>
    </xf>
    <xf numFmtId="166" fontId="14" fillId="0" borderId="11" xfId="2" applyNumberFormat="1" applyFont="1" applyBorder="1" applyAlignment="1" applyProtection="1">
      <alignment horizontal="right"/>
      <protection locked="0"/>
    </xf>
    <xf numFmtId="2" fontId="14" fillId="6" borderId="10" xfId="2" applyNumberFormat="1" applyFont="1" applyFill="1" applyBorder="1" applyAlignment="1" applyProtection="1">
      <alignment horizontal="right"/>
      <protection locked="0"/>
    </xf>
    <xf numFmtId="2" fontId="14" fillId="6" borderId="11" xfId="2" applyNumberFormat="1" applyFont="1" applyFill="1" applyBorder="1" applyAlignment="1" applyProtection="1">
      <alignment horizontal="right"/>
      <protection locked="0"/>
    </xf>
    <xf numFmtId="0" fontId="9" fillId="0" borderId="0" xfId="2" applyFont="1" applyBorder="1" applyAlignment="1" applyProtection="1">
      <alignment horizontal="center"/>
    </xf>
    <xf numFmtId="0" fontId="24" fillId="0" borderId="4" xfId="2" applyNumberFormat="1" applyFont="1" applyFill="1" applyBorder="1" applyAlignment="1" applyProtection="1"/>
    <xf numFmtId="0" fontId="13" fillId="0" borderId="4" xfId="2" applyFont="1" applyFill="1" applyBorder="1" applyAlignment="1"/>
    <xf numFmtId="44" fontId="26" fillId="0" borderId="4" xfId="2" applyNumberFormat="1" applyFont="1" applyBorder="1" applyAlignment="1" applyProtection="1">
      <alignment horizontal="right"/>
    </xf>
    <xf numFmtId="44" fontId="26" fillId="0" borderId="4" xfId="2" applyNumberFormat="1" applyFont="1" applyBorder="1" applyAlignment="1">
      <alignment horizontal="right"/>
    </xf>
    <xf numFmtId="166" fontId="3" fillId="7" borderId="10" xfId="3" applyNumberFormat="1" applyFont="1" applyFill="1" applyBorder="1" applyAlignment="1" applyProtection="1">
      <alignment horizontal="right"/>
      <protection locked="0"/>
    </xf>
    <xf numFmtId="166" fontId="3" fillId="7" borderId="4" xfId="3" applyNumberFormat="1" applyFont="1" applyFill="1" applyBorder="1" applyAlignment="1" applyProtection="1">
      <alignment horizontal="right"/>
      <protection locked="0"/>
    </xf>
    <xf numFmtId="166" fontId="3" fillId="7" borderId="11" xfId="3" applyNumberFormat="1" applyFont="1" applyFill="1" applyBorder="1" applyAlignment="1" applyProtection="1">
      <alignment horizontal="right"/>
      <protection locked="0"/>
    </xf>
    <xf numFmtId="166" fontId="3" fillId="6" borderId="10" xfId="3" applyNumberFormat="1" applyFont="1" applyFill="1" applyBorder="1" applyAlignment="1" applyProtection="1">
      <alignment horizontal="right"/>
      <protection locked="0"/>
    </xf>
    <xf numFmtId="166" fontId="3" fillId="6" borderId="11" xfId="3" applyNumberFormat="1" applyFont="1" applyFill="1" applyBorder="1" applyAlignment="1" applyProtection="1">
      <alignment horizontal="right"/>
      <protection locked="0"/>
    </xf>
    <xf numFmtId="0" fontId="13" fillId="0" borderId="42" xfId="2" applyFont="1" applyBorder="1" applyAlignment="1" applyProtection="1">
      <alignment horizontal="left"/>
    </xf>
    <xf numFmtId="14" fontId="3" fillId="0" borderId="43" xfId="2" applyNumberFormat="1" applyFont="1" applyBorder="1" applyAlignment="1" applyProtection="1">
      <alignment horizontal="center"/>
      <protection locked="0"/>
    </xf>
    <xf numFmtId="0" fontId="3" fillId="0" borderId="5" xfId="2" applyFont="1" applyBorder="1" applyAlignment="1" applyProtection="1">
      <alignment horizontal="center"/>
      <protection locked="0"/>
    </xf>
    <xf numFmtId="18" fontId="13" fillId="0" borderId="43" xfId="2" applyNumberFormat="1" applyFont="1" applyBorder="1" applyAlignment="1" applyProtection="1">
      <alignment horizontal="center"/>
      <protection locked="0"/>
    </xf>
    <xf numFmtId="0" fontId="13" fillId="0" borderId="3" xfId="2" applyNumberFormat="1" applyFont="1" applyBorder="1" applyAlignment="1" applyProtection="1">
      <alignment horizontal="center"/>
      <protection locked="0"/>
    </xf>
    <xf numFmtId="0" fontId="13" fillId="0" borderId="5" xfId="2" applyNumberFormat="1" applyFont="1" applyBorder="1" applyAlignment="1" applyProtection="1">
      <alignment horizontal="center"/>
      <protection locked="0"/>
    </xf>
    <xf numFmtId="18" fontId="3" fillId="0" borderId="43" xfId="2" applyNumberFormat="1" applyFont="1" applyBorder="1" applyAlignment="1" applyProtection="1">
      <protection locked="0"/>
    </xf>
    <xf numFmtId="0" fontId="13" fillId="0" borderId="5" xfId="2" applyFont="1" applyBorder="1" applyAlignment="1" applyProtection="1">
      <protection locked="0"/>
    </xf>
    <xf numFmtId="0" fontId="15" fillId="0" borderId="0" xfId="2" applyNumberFormat="1" applyFont="1" applyFill="1" applyBorder="1" applyAlignment="1" applyProtection="1">
      <alignment horizontal="center"/>
    </xf>
    <xf numFmtId="0" fontId="15" fillId="0" borderId="0" xfId="2" applyFont="1" applyFill="1" applyBorder="1" applyAlignment="1">
      <alignment horizontal="center"/>
    </xf>
    <xf numFmtId="0" fontId="15" fillId="7" borderId="10" xfId="2" applyNumberFormat="1" applyFont="1" applyFill="1" applyBorder="1" applyAlignment="1" applyProtection="1">
      <alignment horizontal="center"/>
    </xf>
    <xf numFmtId="0" fontId="15" fillId="7" borderId="4" xfId="2" applyFont="1" applyFill="1" applyBorder="1" applyAlignment="1">
      <alignment horizontal="center"/>
    </xf>
    <xf numFmtId="0" fontId="13" fillId="0" borderId="11" xfId="2" applyFont="1" applyBorder="1" applyAlignment="1"/>
    <xf numFmtId="0" fontId="15" fillId="6" borderId="10" xfId="2" applyNumberFormat="1" applyFont="1" applyFill="1" applyBorder="1" applyAlignment="1" applyProtection="1">
      <alignment horizontal="center"/>
    </xf>
    <xf numFmtId="0" fontId="15" fillId="6" borderId="11" xfId="2" applyFont="1" applyFill="1" applyBorder="1" applyAlignment="1">
      <alignment horizontal="center"/>
    </xf>
    <xf numFmtId="0" fontId="13" fillId="0" borderId="1" xfId="2" applyFont="1" applyBorder="1" applyAlignment="1" applyProtection="1">
      <alignment horizontal="left"/>
    </xf>
    <xf numFmtId="14" fontId="3" fillId="0" borderId="10" xfId="2" applyNumberFormat="1" applyFont="1" applyBorder="1" applyAlignment="1" applyProtection="1">
      <alignment horizontal="center"/>
      <protection locked="0"/>
    </xf>
    <xf numFmtId="0" fontId="3" fillId="0" borderId="11" xfId="2" applyFont="1" applyBorder="1" applyAlignment="1" applyProtection="1">
      <alignment horizontal="center"/>
      <protection locked="0"/>
    </xf>
    <xf numFmtId="18" fontId="13" fillId="0" borderId="10" xfId="2" applyNumberFormat="1" applyFont="1" applyBorder="1" applyAlignment="1" applyProtection="1">
      <alignment horizontal="center"/>
      <protection locked="0"/>
    </xf>
    <xf numFmtId="0" fontId="13" fillId="0" borderId="4" xfId="2" applyNumberFormat="1" applyFont="1" applyBorder="1" applyAlignment="1" applyProtection="1">
      <alignment horizontal="center"/>
      <protection locked="0"/>
    </xf>
    <xf numFmtId="0" fontId="13" fillId="0" borderId="11" xfId="2" applyNumberFormat="1" applyFont="1" applyBorder="1" applyAlignment="1" applyProtection="1">
      <alignment horizontal="center"/>
      <protection locked="0"/>
    </xf>
    <xf numFmtId="18" fontId="3" fillId="0" borderId="10" xfId="2" applyNumberFormat="1" applyFont="1" applyBorder="1" applyAlignment="1" applyProtection="1">
      <alignment horizontal="center"/>
      <protection locked="0"/>
    </xf>
    <xf numFmtId="14" fontId="3" fillId="0" borderId="11" xfId="2" applyNumberFormat="1" applyFont="1" applyBorder="1" applyAlignment="1" applyProtection="1">
      <alignment horizontal="center"/>
      <protection locked="0"/>
    </xf>
    <xf numFmtId="18" fontId="3" fillId="0" borderId="10" xfId="2" applyNumberFormat="1" applyFont="1" applyBorder="1" applyAlignment="1" applyProtection="1">
      <protection locked="0"/>
    </xf>
    <xf numFmtId="0" fontId="13" fillId="0" borderId="11" xfId="2" applyFont="1" applyBorder="1" applyAlignment="1" applyProtection="1">
      <protection locked="0"/>
    </xf>
    <xf numFmtId="166" fontId="9" fillId="0" borderId="31" xfId="2" applyNumberFormat="1" applyFont="1" applyBorder="1" applyAlignment="1" applyProtection="1"/>
    <xf numFmtId="0" fontId="10" fillId="0" borderId="35" xfId="2" applyBorder="1" applyAlignment="1"/>
    <xf numFmtId="0" fontId="9" fillId="0" borderId="10" xfId="2" applyFont="1" applyBorder="1" applyAlignment="1" applyProtection="1">
      <alignment horizontal="center"/>
    </xf>
    <xf numFmtId="0" fontId="9" fillId="0" borderId="11" xfId="2" applyFont="1" applyBorder="1" applyAlignment="1" applyProtection="1">
      <alignment horizontal="center"/>
    </xf>
    <xf numFmtId="0" fontId="9" fillId="0" borderId="4" xfId="2" applyFont="1" applyBorder="1" applyAlignment="1" applyProtection="1">
      <alignment horizontal="center"/>
    </xf>
    <xf numFmtId="0" fontId="9" fillId="0" borderId="0" xfId="2" applyFont="1" applyBorder="1" applyAlignment="1" applyProtection="1">
      <alignment horizontal="left"/>
    </xf>
    <xf numFmtId="0" fontId="9" fillId="0" borderId="28" xfId="2" applyFont="1" applyBorder="1" applyAlignment="1" applyProtection="1">
      <alignment horizontal="left"/>
    </xf>
    <xf numFmtId="7" fontId="13" fillId="0" borderId="31" xfId="3" applyNumberFormat="1" applyFont="1" applyBorder="1" applyAlignment="1" applyProtection="1">
      <protection locked="0"/>
    </xf>
    <xf numFmtId="0" fontId="10" fillId="0" borderId="35" xfId="2" applyBorder="1" applyAlignment="1" applyProtection="1">
      <protection locked="0"/>
    </xf>
    <xf numFmtId="0" fontId="10" fillId="0" borderId="32" xfId="2" applyBorder="1" applyAlignment="1" applyProtection="1">
      <protection locked="0"/>
    </xf>
    <xf numFmtId="166" fontId="9" fillId="0" borderId="22" xfId="2" applyNumberFormat="1" applyFont="1" applyBorder="1" applyAlignment="1" applyProtection="1"/>
    <xf numFmtId="0" fontId="10" fillId="0" borderId="25" xfId="2" applyBorder="1" applyAlignment="1"/>
    <xf numFmtId="7" fontId="13" fillId="0" borderId="38" xfId="3" applyNumberFormat="1" applyFont="1" applyBorder="1" applyAlignment="1" applyProtection="1">
      <protection locked="0"/>
    </xf>
    <xf numFmtId="0" fontId="10" fillId="0" borderId="39" xfId="2" applyBorder="1" applyAlignment="1" applyProtection="1">
      <protection locked="0"/>
    </xf>
    <xf numFmtId="0" fontId="10" fillId="0" borderId="3" xfId="2" applyBorder="1" applyAlignment="1" applyProtection="1">
      <protection locked="0"/>
    </xf>
    <xf numFmtId="7" fontId="13" fillId="0" borderId="22" xfId="3" applyNumberFormat="1" applyFont="1" applyBorder="1" applyAlignment="1" applyProtection="1">
      <protection locked="0"/>
    </xf>
    <xf numFmtId="0" fontId="10" fillId="0" borderId="25" xfId="2" applyBorder="1" applyAlignment="1" applyProtection="1">
      <protection locked="0"/>
    </xf>
    <xf numFmtId="0" fontId="10" fillId="0" borderId="4" xfId="2" applyBorder="1" applyAlignment="1" applyProtection="1">
      <protection locked="0"/>
    </xf>
    <xf numFmtId="0" fontId="7" fillId="6" borderId="7" xfId="2" applyFont="1" applyFill="1" applyBorder="1" applyAlignment="1" applyProtection="1">
      <alignment horizontal="center"/>
    </xf>
    <xf numFmtId="0" fontId="10" fillId="0" borderId="8" xfId="2" applyBorder="1" applyAlignment="1">
      <alignment horizontal="center"/>
    </xf>
    <xf numFmtId="0" fontId="10" fillId="0" borderId="9" xfId="2" applyBorder="1" applyAlignment="1">
      <alignment horizontal="center"/>
    </xf>
    <xf numFmtId="0" fontId="9" fillId="0" borderId="12" xfId="2" applyFont="1" applyBorder="1" applyAlignment="1" applyProtection="1">
      <alignment horizontal="center"/>
    </xf>
    <xf numFmtId="0" fontId="9" fillId="0" borderId="18" xfId="2" applyFont="1" applyBorder="1" applyAlignment="1" applyProtection="1">
      <alignment horizontal="center"/>
    </xf>
    <xf numFmtId="0" fontId="9" fillId="0" borderId="13" xfId="2" applyFont="1" applyBorder="1" applyAlignment="1" applyProtection="1">
      <alignment horizontal="center"/>
    </xf>
    <xf numFmtId="0" fontId="13" fillId="0" borderId="18" xfId="2" applyFont="1" applyBorder="1" applyAlignment="1">
      <alignment horizontal="center"/>
    </xf>
    <xf numFmtId="8" fontId="9" fillId="0" borderId="12" xfId="2" applyNumberFormat="1" applyFont="1" applyBorder="1" applyAlignment="1" applyProtection="1">
      <alignment horizontal="center"/>
    </xf>
    <xf numFmtId="0" fontId="10" fillId="0" borderId="18" xfId="2" applyBorder="1" applyAlignment="1">
      <alignment horizontal="center"/>
    </xf>
    <xf numFmtId="14" fontId="13" fillId="0" borderId="22" xfId="2" applyNumberFormat="1" applyFont="1" applyBorder="1" applyAlignment="1" applyProtection="1">
      <alignment horizontal="center"/>
      <protection locked="0"/>
    </xf>
    <xf numFmtId="14" fontId="13" fillId="0" borderId="4" xfId="2" applyNumberFormat="1" applyFont="1" applyBorder="1" applyAlignment="1" applyProtection="1">
      <alignment horizontal="center"/>
      <protection locked="0"/>
    </xf>
    <xf numFmtId="14" fontId="13" fillId="0" borderId="11" xfId="2" applyNumberFormat="1" applyFont="1" applyBorder="1" applyAlignment="1" applyProtection="1">
      <alignment horizontal="center"/>
      <protection locked="0"/>
    </xf>
    <xf numFmtId="0" fontId="13" fillId="0" borderId="10" xfId="2" applyNumberFormat="1" applyFont="1" applyBorder="1" applyAlignment="1" applyProtection="1">
      <alignment horizontal="center"/>
      <protection locked="0"/>
    </xf>
    <xf numFmtId="0" fontId="13" fillId="0" borderId="25" xfId="2" applyNumberFormat="1" applyFont="1" applyBorder="1" applyAlignment="1" applyProtection="1">
      <alignment horizontal="center"/>
      <protection locked="0"/>
    </xf>
    <xf numFmtId="0" fontId="13" fillId="5" borderId="22" xfId="2" applyNumberFormat="1" applyFont="1" applyFill="1" applyBorder="1" applyAlignment="1" applyProtection="1">
      <alignment horizontal="center"/>
      <protection locked="0"/>
    </xf>
    <xf numFmtId="0" fontId="13" fillId="5" borderId="25" xfId="2" applyNumberFormat="1" applyFont="1" applyFill="1" applyBorder="1" applyAlignment="1" applyProtection="1">
      <alignment horizontal="center"/>
      <protection locked="0"/>
    </xf>
    <xf numFmtId="14" fontId="13" fillId="0" borderId="31" xfId="2" applyNumberFormat="1" applyFont="1" applyBorder="1" applyAlignment="1" applyProtection="1">
      <alignment horizontal="center"/>
      <protection locked="0"/>
    </xf>
    <xf numFmtId="14" fontId="13" fillId="0" borderId="32" xfId="2" applyNumberFormat="1" applyFont="1" applyBorder="1" applyAlignment="1" applyProtection="1">
      <alignment horizontal="center"/>
      <protection locked="0"/>
    </xf>
    <xf numFmtId="14" fontId="13" fillId="0" borderId="33" xfId="2" applyNumberFormat="1" applyFont="1" applyBorder="1" applyAlignment="1" applyProtection="1">
      <alignment horizontal="center"/>
      <protection locked="0"/>
    </xf>
    <xf numFmtId="0" fontId="13" fillId="0" borderId="34" xfId="2" applyNumberFormat="1" applyFont="1" applyBorder="1" applyAlignment="1" applyProtection="1">
      <alignment horizontal="center"/>
      <protection locked="0"/>
    </xf>
    <xf numFmtId="0" fontId="13" fillId="0" borderId="33" xfId="2" applyNumberFormat="1" applyFont="1" applyBorder="1" applyAlignment="1" applyProtection="1">
      <alignment horizontal="center"/>
      <protection locked="0"/>
    </xf>
    <xf numFmtId="0" fontId="13" fillId="0" borderId="32" xfId="2" applyNumberFormat="1" applyFont="1" applyBorder="1" applyAlignment="1" applyProtection="1">
      <alignment horizontal="center"/>
      <protection locked="0"/>
    </xf>
    <xf numFmtId="0" fontId="13" fillId="0" borderId="35" xfId="2" applyNumberFormat="1" applyFont="1" applyBorder="1" applyAlignment="1" applyProtection="1">
      <alignment horizontal="center"/>
      <protection locked="0"/>
    </xf>
    <xf numFmtId="0" fontId="13" fillId="5" borderId="31" xfId="2" applyNumberFormat="1" applyFont="1" applyFill="1" applyBorder="1" applyAlignment="1" applyProtection="1">
      <alignment horizontal="center"/>
      <protection locked="0"/>
    </xf>
    <xf numFmtId="0" fontId="13" fillId="5" borderId="35" xfId="2" applyNumberFormat="1" applyFont="1" applyFill="1" applyBorder="1" applyAlignment="1" applyProtection="1">
      <alignment horizontal="center"/>
      <protection locked="0"/>
    </xf>
    <xf numFmtId="18" fontId="13" fillId="0" borderId="1" xfId="2" applyNumberFormat="1" applyFont="1" applyBorder="1" applyAlignment="1" applyProtection="1">
      <alignment horizontal="center"/>
      <protection locked="0"/>
    </xf>
    <xf numFmtId="0" fontId="13" fillId="0" borderId="1" xfId="2" applyNumberFormat="1" applyFont="1" applyBorder="1" applyAlignment="1" applyProtection="1">
      <alignment horizontal="center"/>
      <protection locked="0"/>
    </xf>
    <xf numFmtId="14" fontId="13" fillId="0" borderId="1" xfId="2" applyNumberFormat="1" applyFont="1" applyBorder="1" applyAlignment="1" applyProtection="1">
      <alignment horizontal="center"/>
      <protection locked="0"/>
    </xf>
    <xf numFmtId="0" fontId="13" fillId="0" borderId="23" xfId="2" applyNumberFormat="1" applyFont="1" applyBorder="1" applyAlignment="1" applyProtection="1">
      <alignment horizontal="center"/>
      <protection locked="0"/>
    </xf>
    <xf numFmtId="0" fontId="13" fillId="5" borderId="24" xfId="2" applyNumberFormat="1" applyFont="1" applyFill="1" applyBorder="1" applyAlignment="1" applyProtection="1">
      <alignment horizontal="center"/>
      <protection locked="0"/>
    </xf>
    <xf numFmtId="0" fontId="13" fillId="5" borderId="23" xfId="2" applyNumberFormat="1" applyFont="1" applyFill="1" applyBorder="1" applyAlignment="1" applyProtection="1">
      <alignment horizontal="center"/>
      <protection locked="0"/>
    </xf>
    <xf numFmtId="0" fontId="3" fillId="5" borderId="24" xfId="2" applyFont="1" applyFill="1" applyBorder="1" applyAlignment="1" applyProtection="1">
      <alignment horizontal="center"/>
      <protection locked="0"/>
    </xf>
    <xf numFmtId="0" fontId="3" fillId="5" borderId="23" xfId="2" applyFont="1" applyFill="1" applyBorder="1" applyAlignment="1" applyProtection="1">
      <alignment horizontal="center"/>
      <protection locked="0"/>
    </xf>
    <xf numFmtId="0" fontId="9" fillId="0" borderId="20" xfId="2" applyFont="1" applyBorder="1" applyAlignment="1" applyProtection="1">
      <alignment horizontal="center"/>
    </xf>
    <xf numFmtId="0" fontId="10" fillId="0" borderId="21" xfId="2" applyBorder="1" applyAlignment="1">
      <alignment horizontal="center"/>
    </xf>
    <xf numFmtId="0" fontId="18" fillId="3" borderId="7" xfId="2" applyFont="1" applyFill="1" applyBorder="1" applyAlignment="1" applyProtection="1">
      <alignment horizontal="center" wrapText="1"/>
    </xf>
    <xf numFmtId="0" fontId="19" fillId="3" borderId="8" xfId="2" applyFont="1" applyFill="1" applyBorder="1" applyAlignment="1" applyProtection="1">
      <alignment horizontal="center" wrapText="1"/>
    </xf>
    <xf numFmtId="0" fontId="19" fillId="3" borderId="9" xfId="2" applyFont="1" applyFill="1" applyBorder="1" applyAlignment="1" applyProtection="1">
      <alignment horizontal="center" wrapText="1"/>
    </xf>
    <xf numFmtId="0" fontId="9" fillId="0" borderId="14" xfId="2" applyFont="1" applyBorder="1" applyAlignment="1" applyProtection="1">
      <alignment horizontal="center"/>
    </xf>
    <xf numFmtId="0" fontId="9" fillId="0" borderId="15" xfId="2" applyFont="1" applyBorder="1" applyAlignment="1" applyProtection="1">
      <alignment horizontal="center"/>
    </xf>
    <xf numFmtId="0" fontId="9" fillId="0" borderId="16" xfId="2" applyFont="1" applyBorder="1" applyAlignment="1" applyProtection="1">
      <alignment horizontal="center"/>
    </xf>
    <xf numFmtId="0" fontId="9" fillId="0" borderId="17" xfId="2" applyFont="1" applyBorder="1" applyAlignment="1" applyProtection="1">
      <alignment horizontal="center"/>
    </xf>
    <xf numFmtId="0" fontId="14" fillId="0" borderId="2" xfId="2" applyFont="1" applyBorder="1" applyAlignment="1" applyProtection="1">
      <protection locked="0"/>
    </xf>
    <xf numFmtId="0" fontId="14" fillId="0" borderId="4" xfId="2" applyFont="1" applyBorder="1" applyAlignment="1" applyProtection="1">
      <protection locked="0"/>
    </xf>
    <xf numFmtId="0" fontId="11" fillId="0" borderId="0" xfId="2" applyFont="1" applyAlignment="1" applyProtection="1">
      <alignment horizontal="center"/>
      <protection locked="0"/>
    </xf>
    <xf numFmtId="0" fontId="12" fillId="0" borderId="0" xfId="2" applyFont="1" applyAlignment="1" applyProtection="1">
      <protection locked="0"/>
    </xf>
    <xf numFmtId="0" fontId="34" fillId="0" borderId="0" xfId="2" applyFont="1" applyAlignment="1" applyProtection="1">
      <alignment horizontal="center"/>
    </xf>
    <xf numFmtId="0" fontId="34" fillId="0" borderId="0" xfId="2" applyFont="1" applyAlignment="1"/>
    <xf numFmtId="0" fontId="16" fillId="0" borderId="0" xfId="2" applyNumberFormat="1" applyFont="1" applyBorder="1" applyAlignment="1" applyProtection="1">
      <alignment horizontal="center"/>
    </xf>
    <xf numFmtId="0" fontId="13" fillId="0" borderId="0" xfId="2" applyNumberFormat="1" applyFont="1" applyBorder="1" applyAlignment="1" applyProtection="1">
      <alignment horizontal="center"/>
    </xf>
    <xf numFmtId="4" fontId="14" fillId="6" borderId="10" xfId="2" applyNumberFormat="1" applyFont="1" applyFill="1" applyBorder="1" applyAlignment="1" applyProtection="1">
      <alignment horizontal="right"/>
      <protection locked="0"/>
    </xf>
    <xf numFmtId="4" fontId="14" fillId="6" borderId="11" xfId="2" applyNumberFormat="1" applyFont="1" applyFill="1" applyBorder="1" applyAlignment="1" applyProtection="1">
      <alignment horizontal="right"/>
      <protection locked="0"/>
    </xf>
    <xf numFmtId="0" fontId="6" fillId="0" borderId="49" xfId="0" applyFont="1" applyBorder="1" applyAlignment="1">
      <alignment horizontal="right"/>
    </xf>
    <xf numFmtId="0" fontId="6" fillId="0" borderId="0" xfId="0" applyFont="1" applyBorder="1" applyAlignment="1">
      <alignment horizontal="right"/>
    </xf>
    <xf numFmtId="0" fontId="37" fillId="0" borderId="3" xfId="0" applyFont="1" applyBorder="1" applyAlignment="1">
      <alignment horizontal="center"/>
    </xf>
    <xf numFmtId="0" fontId="38" fillId="0" borderId="43" xfId="0" applyFont="1" applyBorder="1" applyAlignment="1">
      <alignment horizontal="center"/>
    </xf>
    <xf numFmtId="0" fontId="38" fillId="0" borderId="3" xfId="0" applyFont="1" applyBorder="1" applyAlignment="1">
      <alignment horizontal="center"/>
    </xf>
    <xf numFmtId="0" fontId="38" fillId="0" borderId="5" xfId="0" applyFont="1" applyBorder="1" applyAlignment="1">
      <alignment horizontal="center"/>
    </xf>
    <xf numFmtId="0" fontId="6" fillId="0" borderId="4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8" xfId="0" applyFont="1" applyBorder="1" applyAlignment="1">
      <alignment horizontal="center" vertical="center" wrapText="1"/>
    </xf>
    <xf numFmtId="49" fontId="6" fillId="0" borderId="49" xfId="0" applyNumberFormat="1" applyFont="1" applyBorder="1" applyAlignment="1">
      <alignment horizontal="right"/>
    </xf>
    <xf numFmtId="49" fontId="6" fillId="0" borderId="0" xfId="0" applyNumberFormat="1" applyFont="1" applyBorder="1" applyAlignment="1">
      <alignment horizontal="right"/>
    </xf>
    <xf numFmtId="0" fontId="0" fillId="0" borderId="2" xfId="0" applyBorder="1" applyAlignment="1">
      <alignment horizontal="center"/>
    </xf>
    <xf numFmtId="0" fontId="0" fillId="0" borderId="4" xfId="0"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27" fillId="13" borderId="0" xfId="0" applyFont="1" applyFill="1" applyAlignment="1">
      <alignment horizontal="center" wrapText="1"/>
    </xf>
  </cellXfs>
  <cellStyles count="9">
    <cellStyle name="Currency" xfId="1" builtinId="4"/>
    <cellStyle name="Currency 2" xfId="3" xr:uid="{DD326B3E-E629-4703-8052-F2072ECABBA2}"/>
    <cellStyle name="Heading 2 2" xfId="6" xr:uid="{BB82F5AE-2E24-4203-9DAC-5987AA1E84B6}"/>
    <cellStyle name="Heading 3 2" xfId="7" xr:uid="{122123C1-15A2-4097-BE39-0F567F797B70}"/>
    <cellStyle name="Hyperlink" xfId="8" builtinId="8"/>
    <cellStyle name="Normal" xfId="0" builtinId="0"/>
    <cellStyle name="Normal 2" xfId="2" xr:uid="{EA9DC1E1-4D2A-4D6E-8FC5-C4E04034FE6C}"/>
    <cellStyle name="Normal 2 2" xfId="5" xr:uid="{90B99E65-C516-45BF-B4FF-586B635703DB}"/>
    <cellStyle name="Title 2" xfId="4" xr:uid="{DB6C82A1-1ECA-4422-A1DC-53A5BB612630}"/>
  </cellStyles>
  <dxfs count="4">
    <dxf>
      <font>
        <b val="0"/>
        <i/>
        <color theme="1" tint="0.34998626667073579"/>
      </font>
      <fill>
        <patternFill>
          <bgColor theme="5" tint="0.79998168889431442"/>
        </patternFill>
      </fill>
      <border>
        <top style="thin">
          <color theme="4" tint="0.39994506668294322"/>
        </top>
        <bottom style="thin">
          <color theme="4" tint="0.39994506668294322"/>
        </bottom>
        <vertical/>
        <horizontal style="thin">
          <color theme="4" tint="0.39994506668294322"/>
        </horizontal>
      </border>
    </dxf>
    <dxf>
      <font>
        <b val="0"/>
        <i val="0"/>
        <color theme="1" tint="0.34998626667073579"/>
      </font>
      <fill>
        <patternFill>
          <bgColor theme="5" tint="0.79998168889431442"/>
        </patternFill>
      </fill>
    </dxf>
    <dxf>
      <font>
        <b/>
        <i val="0"/>
        <color theme="3"/>
      </font>
      <fill>
        <patternFill patternType="solid">
          <fgColor theme="4"/>
          <bgColor theme="4" tint="0.59996337778862885"/>
        </patternFill>
      </fill>
    </dxf>
    <dxf>
      <font>
        <color theme="1"/>
      </font>
      <border diagonalUp="0" diagonalDown="0">
        <left/>
        <right/>
        <top style="thin">
          <color theme="4" tint="0.39994506668294322"/>
        </top>
        <bottom style="thin">
          <color theme="4" tint="0.39994506668294322"/>
        </bottom>
        <vertical/>
        <horizontal style="thin">
          <color theme="4" tint="0.39994506668294322"/>
        </horizontal>
      </border>
    </dxf>
  </dxfs>
  <tableStyles count="1" defaultTableStyle="TableStyleMedium2" defaultPivotStyle="PivotStyleLight16">
    <tableStyle name="House Cleaning Checklist" pivot="0" count="4" xr9:uid="{00000000-0011-0000-FFFF-FFFF00000000}">
      <tableStyleElement type="wholeTable" dxfId="3"/>
      <tableStyleElement type="headerRow" dxfId="2"/>
      <tableStyleElement type="firstColumn" dxfId="1"/>
      <tableStyleElement type="lastColumn" dxfId="0"/>
    </tableStyle>
  </tableStyles>
  <colors>
    <mruColors>
      <color rgb="FFDD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676275</xdr:colOff>
      <xdr:row>3</xdr:row>
      <xdr:rowOff>145596</xdr:rowOff>
    </xdr:to>
    <xdr:pic>
      <xdr:nvPicPr>
        <xdr:cNvPr id="2" name="Picture 1">
          <a:extLst>
            <a:ext uri="{FF2B5EF4-FFF2-40B4-BE49-F238E27FC236}">
              <a16:creationId xmlns:a16="http://schemas.microsoft.com/office/drawing/2014/main" id="{F0B80994-842B-434F-BBE5-E98A31CB33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85975" cy="7170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514351</xdr:colOff>
      <xdr:row>0</xdr:row>
      <xdr:rowOff>66674</xdr:rowOff>
    </xdr:from>
    <xdr:to>
      <xdr:col>7</xdr:col>
      <xdr:colOff>160021</xdr:colOff>
      <xdr:row>4</xdr:row>
      <xdr:rowOff>164210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00476" y="66674"/>
          <a:ext cx="960120" cy="85953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sng">
              <a:solidFill>
                <a:srgbClr val="FF0000"/>
              </a:solidFill>
            </a:rPr>
            <a:t>START HERE</a:t>
          </a:r>
          <a:endParaRPr lang="en-US" sz="1200" baseline="0">
            <a:solidFill>
              <a:srgbClr val="FF0000"/>
            </a:solidFill>
          </a:endParaRPr>
        </a:p>
        <a:p>
          <a:pPr algn="ctr"/>
          <a:r>
            <a:rPr lang="en-US" sz="1200" baseline="0"/>
            <a:t>Get a Quote</a:t>
          </a:r>
          <a:endParaRPr lang="en-US" sz="1200"/>
        </a:p>
      </xdr:txBody>
    </xdr:sp>
    <xdr:clientData/>
  </xdr:twoCellAnchor>
  <xdr:twoCellAnchor>
    <xdr:from>
      <xdr:col>5</xdr:col>
      <xdr:colOff>495300</xdr:colOff>
      <xdr:row>7</xdr:row>
      <xdr:rowOff>180975</xdr:rowOff>
    </xdr:from>
    <xdr:to>
      <xdr:col>7</xdr:col>
      <xdr:colOff>142875</xdr:colOff>
      <xdr:row>12</xdr:row>
      <xdr:rowOff>85725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781425" y="1514475"/>
          <a:ext cx="96202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none"/>
            <a:t>Complete internal requisition.</a:t>
          </a:r>
        </a:p>
      </xdr:txBody>
    </xdr:sp>
    <xdr:clientData/>
  </xdr:twoCellAnchor>
  <xdr:twoCellAnchor>
    <xdr:from>
      <xdr:col>0</xdr:col>
      <xdr:colOff>408810</xdr:colOff>
      <xdr:row>6</xdr:row>
      <xdr:rowOff>107765</xdr:rowOff>
    </xdr:from>
    <xdr:to>
      <xdr:col>4</xdr:col>
      <xdr:colOff>284985</xdr:colOff>
      <xdr:row>13</xdr:row>
      <xdr:rowOff>136341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08810" y="1254937"/>
          <a:ext cx="2504241" cy="1366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none"/>
            <a:t>Gather supporting documentation (board cover sheet, internal</a:t>
          </a:r>
          <a:r>
            <a:rPr lang="en-US" sz="1200" u="none" baseline="0"/>
            <a:t> req., and quotes/contracts/carts/etc.), and submit to Superintendent's Assistant via e-mail. </a:t>
          </a:r>
          <a:endParaRPr lang="en-US" sz="1200" u="none"/>
        </a:p>
      </xdr:txBody>
    </xdr:sp>
    <xdr:clientData/>
  </xdr:twoCellAnchor>
  <xdr:twoCellAnchor>
    <xdr:from>
      <xdr:col>1</xdr:col>
      <xdr:colOff>509118</xdr:colOff>
      <xdr:row>16</xdr:row>
      <xdr:rowOff>162729</xdr:rowOff>
    </xdr:from>
    <xdr:to>
      <xdr:col>3</xdr:col>
      <xdr:colOff>154788</xdr:colOff>
      <xdr:row>21</xdr:row>
      <xdr:rowOff>72448</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66477" y="3167799"/>
          <a:ext cx="960388" cy="848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none"/>
            <a:t>Board reviews.</a:t>
          </a:r>
        </a:p>
      </xdr:txBody>
    </xdr:sp>
    <xdr:clientData/>
  </xdr:twoCellAnchor>
  <xdr:twoCellAnchor>
    <xdr:from>
      <xdr:col>4</xdr:col>
      <xdr:colOff>586447</xdr:colOff>
      <xdr:row>16</xdr:row>
      <xdr:rowOff>63199</xdr:rowOff>
    </xdr:from>
    <xdr:to>
      <xdr:col>8</xdr:col>
      <xdr:colOff>62573</xdr:colOff>
      <xdr:row>21</xdr:row>
      <xdr:rowOff>187720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214513" y="3122323"/>
          <a:ext cx="2104191" cy="10804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none"/>
            <a:t>Submit internal requisition</a:t>
          </a:r>
          <a:r>
            <a:rPr lang="en-US" sz="1200" u="none" baseline="0"/>
            <a:t> and supporting documentation to Michelle Trujillo via e-mail.</a:t>
          </a:r>
          <a:endParaRPr lang="en-US" sz="1200" u="none"/>
        </a:p>
      </xdr:txBody>
    </xdr:sp>
    <xdr:clientData/>
  </xdr:twoCellAnchor>
  <xdr:twoCellAnchor>
    <xdr:from>
      <xdr:col>8</xdr:col>
      <xdr:colOff>612774</xdr:colOff>
      <xdr:row>15</xdr:row>
      <xdr:rowOff>101598</xdr:rowOff>
    </xdr:from>
    <xdr:to>
      <xdr:col>12</xdr:col>
      <xdr:colOff>489330</xdr:colOff>
      <xdr:row>22</xdr:row>
      <xdr:rowOff>130554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5862107" y="2959098"/>
          <a:ext cx="2501223" cy="13624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none"/>
            <a:t>PO is processed, and your iVisions should reflect the PO in the Purchasing &amp; Payables tab.</a:t>
          </a:r>
        </a:p>
      </xdr:txBody>
    </xdr:sp>
    <xdr:clientData/>
  </xdr:twoCellAnchor>
  <xdr:twoCellAnchor>
    <xdr:from>
      <xdr:col>9</xdr:col>
      <xdr:colOff>330541</xdr:colOff>
      <xdr:row>25</xdr:row>
      <xdr:rowOff>132292</xdr:rowOff>
    </xdr:from>
    <xdr:to>
      <xdr:col>12</xdr:col>
      <xdr:colOff>130517</xdr:colOff>
      <xdr:row>30</xdr:row>
      <xdr:rowOff>39328</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6246773" y="4827715"/>
          <a:ext cx="1772054" cy="846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none"/>
            <a:t>Submit order to</a:t>
          </a:r>
          <a:r>
            <a:rPr lang="en-US" sz="1200" u="none" baseline="0"/>
            <a:t> vendor. (DO NOT SUBMIT QUILL ORDERS.)</a:t>
          </a:r>
          <a:br>
            <a:rPr lang="en-US" sz="1200" u="none" baseline="0"/>
          </a:br>
          <a:endParaRPr lang="en-US" sz="1200" u="none"/>
        </a:p>
      </xdr:txBody>
    </xdr:sp>
    <xdr:clientData/>
  </xdr:twoCellAnchor>
  <xdr:twoCellAnchor>
    <xdr:from>
      <xdr:col>1</xdr:col>
      <xdr:colOff>513010</xdr:colOff>
      <xdr:row>24</xdr:row>
      <xdr:rowOff>81833</xdr:rowOff>
    </xdr:from>
    <xdr:to>
      <xdr:col>3</xdr:col>
      <xdr:colOff>158680</xdr:colOff>
      <xdr:row>28</xdr:row>
      <xdr:rowOff>176686</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170369" y="4589439"/>
          <a:ext cx="960388" cy="846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none"/>
            <a:t>Process</a:t>
          </a:r>
          <a:r>
            <a:rPr lang="en-US" sz="1200" u="none" baseline="0"/>
            <a:t> STOPS!</a:t>
          </a:r>
          <a:endParaRPr lang="en-US" sz="1200" u="none"/>
        </a:p>
      </xdr:txBody>
    </xdr:sp>
    <xdr:clientData/>
  </xdr:twoCellAnchor>
  <xdr:twoCellAnchor>
    <xdr:from>
      <xdr:col>10</xdr:col>
      <xdr:colOff>79345</xdr:colOff>
      <xdr:row>33</xdr:row>
      <xdr:rowOff>29632</xdr:rowOff>
    </xdr:from>
    <xdr:to>
      <xdr:col>11</xdr:col>
      <xdr:colOff>381182</xdr:colOff>
      <xdr:row>37</xdr:row>
      <xdr:rowOff>120740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6652937" y="6227590"/>
          <a:ext cx="959196" cy="842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none"/>
            <a:t>Order</a:t>
          </a:r>
          <a:r>
            <a:rPr lang="en-US" sz="1200" u="none" baseline="0"/>
            <a:t> ships to warehouse.</a:t>
          </a:r>
          <a:endParaRPr lang="en-US" sz="1200" u="none"/>
        </a:p>
      </xdr:txBody>
    </xdr:sp>
    <xdr:clientData/>
  </xdr:twoCellAnchor>
  <xdr:twoCellAnchor>
    <xdr:from>
      <xdr:col>10</xdr:col>
      <xdr:colOff>75454</xdr:colOff>
      <xdr:row>40</xdr:row>
      <xdr:rowOff>167216</xdr:rowOff>
    </xdr:from>
    <xdr:to>
      <xdr:col>11</xdr:col>
      <xdr:colOff>377291</xdr:colOff>
      <xdr:row>45</xdr:row>
      <xdr:rowOff>74252</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649046" y="7679892"/>
          <a:ext cx="959196" cy="8461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none"/>
            <a:t>Warehouse delivers</a:t>
          </a:r>
          <a:r>
            <a:rPr lang="en-US" sz="1200" u="none" baseline="0"/>
            <a:t> to school site.</a:t>
          </a:r>
          <a:endParaRPr lang="en-US" sz="1200" u="none"/>
        </a:p>
      </xdr:txBody>
    </xdr:sp>
    <xdr:clientData/>
  </xdr:twoCellAnchor>
  <xdr:twoCellAnchor>
    <xdr:from>
      <xdr:col>10</xdr:col>
      <xdr:colOff>82146</xdr:colOff>
      <xdr:row>48</xdr:row>
      <xdr:rowOff>46910</xdr:rowOff>
    </xdr:from>
    <xdr:to>
      <xdr:col>11</xdr:col>
      <xdr:colOff>383983</xdr:colOff>
      <xdr:row>52</xdr:row>
      <xdr:rowOff>144446</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6655738" y="9062121"/>
          <a:ext cx="959196" cy="848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none"/>
            <a:t>Vendor</a:t>
          </a:r>
          <a:r>
            <a:rPr lang="en-US" sz="1200" u="none" baseline="0"/>
            <a:t> invoices.</a:t>
          </a:r>
          <a:endParaRPr lang="en-US" sz="1200" u="none"/>
        </a:p>
      </xdr:txBody>
    </xdr:sp>
    <xdr:clientData/>
  </xdr:twoCellAnchor>
  <xdr:twoCellAnchor>
    <xdr:from>
      <xdr:col>6</xdr:col>
      <xdr:colOff>33866</xdr:colOff>
      <xdr:row>48</xdr:row>
      <xdr:rowOff>115328</xdr:rowOff>
    </xdr:from>
    <xdr:to>
      <xdr:col>8</xdr:col>
      <xdr:colOff>623358</xdr:colOff>
      <xdr:row>52</xdr:row>
      <xdr:rowOff>65588</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3978021" y="9130539"/>
          <a:ext cx="1904210" cy="701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u="none"/>
            <a:t>Voucher</a:t>
          </a:r>
          <a:r>
            <a:rPr lang="en-US" sz="1200" u="none" baseline="0"/>
            <a:t> and submit to AP</a:t>
          </a:r>
          <a:r>
            <a:rPr lang="en-US" sz="1200" u="none"/>
            <a:t>. (DO NOT VOUCHER QUILL.)</a:t>
          </a:r>
        </a:p>
      </xdr:txBody>
    </xdr:sp>
    <xdr:clientData/>
  </xdr:twoCellAnchor>
  <xdr:twoCellAnchor>
    <xdr:from>
      <xdr:col>6</xdr:col>
      <xdr:colOff>337186</xdr:colOff>
      <xdr:row>4</xdr:row>
      <xdr:rowOff>164210</xdr:rowOff>
    </xdr:from>
    <xdr:to>
      <xdr:col>6</xdr:col>
      <xdr:colOff>340254</xdr:colOff>
      <xdr:row>7</xdr:row>
      <xdr:rowOff>180975</xdr:rowOff>
    </xdr:to>
    <xdr:cxnSp macro="">
      <xdr:nvCxnSpPr>
        <xdr:cNvPr id="16" name="Straight Arrow Connector 15">
          <a:extLst>
            <a:ext uri="{FF2B5EF4-FFF2-40B4-BE49-F238E27FC236}">
              <a16:creationId xmlns:a16="http://schemas.microsoft.com/office/drawing/2014/main" id="{00000000-0008-0000-0000-000010000000}"/>
            </a:ext>
          </a:extLst>
        </xdr:cNvPr>
        <xdr:cNvCxnSpPr>
          <a:stCxn id="3" idx="2"/>
        </xdr:cNvCxnSpPr>
      </xdr:nvCxnSpPr>
      <xdr:spPr>
        <a:xfrm>
          <a:off x="4274186" y="926210"/>
          <a:ext cx="3068" cy="5882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284985</xdr:colOff>
      <xdr:row>10</xdr:row>
      <xdr:rowOff>26455</xdr:rowOff>
    </xdr:from>
    <xdr:to>
      <xdr:col>5</xdr:col>
      <xdr:colOff>495300</xdr:colOff>
      <xdr:row>10</xdr:row>
      <xdr:rowOff>37752</xdr:rowOff>
    </xdr:to>
    <xdr:cxnSp macro="">
      <xdr:nvCxnSpPr>
        <xdr:cNvPr id="19" name="Straight Arrow Connector 18">
          <a:extLst>
            <a:ext uri="{FF2B5EF4-FFF2-40B4-BE49-F238E27FC236}">
              <a16:creationId xmlns:a16="http://schemas.microsoft.com/office/drawing/2014/main" id="{00000000-0008-0000-0000-000013000000}"/>
            </a:ext>
          </a:extLst>
        </xdr:cNvPr>
        <xdr:cNvCxnSpPr>
          <a:stCxn id="4" idx="1"/>
          <a:endCxn id="5" idx="3"/>
        </xdr:cNvCxnSpPr>
      </xdr:nvCxnSpPr>
      <xdr:spPr>
        <a:xfrm flipH="1" flipV="1">
          <a:off x="2913051" y="1938408"/>
          <a:ext cx="867331" cy="1129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319087</xdr:colOff>
      <xdr:row>12</xdr:row>
      <xdr:rowOff>85725</xdr:rowOff>
    </xdr:from>
    <xdr:to>
      <xdr:col>6</xdr:col>
      <xdr:colOff>324510</xdr:colOff>
      <xdr:row>16</xdr:row>
      <xdr:rowOff>63199</xdr:rowOff>
    </xdr:to>
    <xdr:cxnSp macro="">
      <xdr:nvCxnSpPr>
        <xdr:cNvPr id="24" name="Straight Arrow Connector 23">
          <a:extLst>
            <a:ext uri="{FF2B5EF4-FFF2-40B4-BE49-F238E27FC236}">
              <a16:creationId xmlns:a16="http://schemas.microsoft.com/office/drawing/2014/main" id="{00000000-0008-0000-0000-000018000000}"/>
            </a:ext>
          </a:extLst>
        </xdr:cNvPr>
        <xdr:cNvCxnSpPr>
          <a:stCxn id="4" idx="2"/>
          <a:endCxn id="7" idx="0"/>
        </xdr:cNvCxnSpPr>
      </xdr:nvCxnSpPr>
      <xdr:spPr>
        <a:xfrm>
          <a:off x="4261186" y="2380068"/>
          <a:ext cx="5423" cy="742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623358</xdr:colOff>
      <xdr:row>50</xdr:row>
      <xdr:rowOff>90458</xdr:rowOff>
    </xdr:from>
    <xdr:to>
      <xdr:col>10</xdr:col>
      <xdr:colOff>82146</xdr:colOff>
      <xdr:row>50</xdr:row>
      <xdr:rowOff>95678</xdr:rowOff>
    </xdr:to>
    <xdr:cxnSp macro="">
      <xdr:nvCxnSpPr>
        <xdr:cNvPr id="38" name="Straight Arrow Connector 37">
          <a:extLst>
            <a:ext uri="{FF2B5EF4-FFF2-40B4-BE49-F238E27FC236}">
              <a16:creationId xmlns:a16="http://schemas.microsoft.com/office/drawing/2014/main" id="{00000000-0008-0000-0000-000026000000}"/>
            </a:ext>
          </a:extLst>
        </xdr:cNvPr>
        <xdr:cNvCxnSpPr>
          <a:stCxn id="13" idx="1"/>
          <a:endCxn id="14" idx="3"/>
        </xdr:cNvCxnSpPr>
      </xdr:nvCxnSpPr>
      <xdr:spPr>
        <a:xfrm flipH="1" flipV="1">
          <a:off x="5882231" y="9481303"/>
          <a:ext cx="773507" cy="52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331953</xdr:colOff>
      <xdr:row>21</xdr:row>
      <xdr:rowOff>72448</xdr:rowOff>
    </xdr:from>
    <xdr:to>
      <xdr:col>2</xdr:col>
      <xdr:colOff>335845</xdr:colOff>
      <xdr:row>24</xdr:row>
      <xdr:rowOff>81833</xdr:rowOff>
    </xdr:to>
    <xdr:cxnSp macro="">
      <xdr:nvCxnSpPr>
        <xdr:cNvPr id="43" name="Straight Arrow Connector 42">
          <a:extLst>
            <a:ext uri="{FF2B5EF4-FFF2-40B4-BE49-F238E27FC236}">
              <a16:creationId xmlns:a16="http://schemas.microsoft.com/office/drawing/2014/main" id="{00000000-0008-0000-0000-00002B000000}"/>
            </a:ext>
          </a:extLst>
        </xdr:cNvPr>
        <xdr:cNvCxnSpPr>
          <a:stCxn id="6" idx="2"/>
          <a:endCxn id="10" idx="0"/>
        </xdr:cNvCxnSpPr>
      </xdr:nvCxnSpPr>
      <xdr:spPr>
        <a:xfrm>
          <a:off x="1646671" y="4016603"/>
          <a:ext cx="3892" cy="5728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62573</xdr:colOff>
      <xdr:row>19</xdr:row>
      <xdr:rowOff>22168</xdr:rowOff>
    </xdr:from>
    <xdr:to>
      <xdr:col>8</xdr:col>
      <xdr:colOff>612774</xdr:colOff>
      <xdr:row>19</xdr:row>
      <xdr:rowOff>31551</xdr:rowOff>
    </xdr:to>
    <xdr:cxnSp macro="">
      <xdr:nvCxnSpPr>
        <xdr:cNvPr id="47" name="Straight Arrow Connector 46">
          <a:extLst>
            <a:ext uri="{FF2B5EF4-FFF2-40B4-BE49-F238E27FC236}">
              <a16:creationId xmlns:a16="http://schemas.microsoft.com/office/drawing/2014/main" id="{00000000-0008-0000-0000-00002F000000}"/>
            </a:ext>
          </a:extLst>
        </xdr:cNvPr>
        <xdr:cNvCxnSpPr>
          <a:stCxn id="7" idx="3"/>
          <a:endCxn id="8" idx="1"/>
        </xdr:cNvCxnSpPr>
      </xdr:nvCxnSpPr>
      <xdr:spPr>
        <a:xfrm flipV="1">
          <a:off x="5321446" y="3590689"/>
          <a:ext cx="550201" cy="93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551052</xdr:colOff>
      <xdr:row>22</xdr:row>
      <xdr:rowOff>130554</xdr:rowOff>
    </xdr:from>
    <xdr:to>
      <xdr:col>10</xdr:col>
      <xdr:colOff>559208</xdr:colOff>
      <xdr:row>25</xdr:row>
      <xdr:rowOff>132292</xdr:rowOff>
    </xdr:to>
    <xdr:cxnSp macro="">
      <xdr:nvCxnSpPr>
        <xdr:cNvPr id="51" name="Straight Arrow Connector 50">
          <a:extLst>
            <a:ext uri="{FF2B5EF4-FFF2-40B4-BE49-F238E27FC236}">
              <a16:creationId xmlns:a16="http://schemas.microsoft.com/office/drawing/2014/main" id="{00000000-0008-0000-0000-000033000000}"/>
            </a:ext>
          </a:extLst>
        </xdr:cNvPr>
        <xdr:cNvCxnSpPr>
          <a:stCxn id="8" idx="2"/>
          <a:endCxn id="9" idx="0"/>
        </xdr:cNvCxnSpPr>
      </xdr:nvCxnSpPr>
      <xdr:spPr>
        <a:xfrm>
          <a:off x="7124644" y="4262526"/>
          <a:ext cx="8156" cy="56518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558943</xdr:colOff>
      <xdr:row>30</xdr:row>
      <xdr:rowOff>39328</xdr:rowOff>
    </xdr:from>
    <xdr:to>
      <xdr:col>10</xdr:col>
      <xdr:colOff>559208</xdr:colOff>
      <xdr:row>33</xdr:row>
      <xdr:rowOff>29632</xdr:rowOff>
    </xdr:to>
    <xdr:cxnSp macro="">
      <xdr:nvCxnSpPr>
        <xdr:cNvPr id="55" name="Straight Arrow Connector 54">
          <a:extLst>
            <a:ext uri="{FF2B5EF4-FFF2-40B4-BE49-F238E27FC236}">
              <a16:creationId xmlns:a16="http://schemas.microsoft.com/office/drawing/2014/main" id="{00000000-0008-0000-0000-000037000000}"/>
            </a:ext>
          </a:extLst>
        </xdr:cNvPr>
        <xdr:cNvCxnSpPr>
          <a:stCxn id="9" idx="2"/>
          <a:endCxn id="11" idx="0"/>
        </xdr:cNvCxnSpPr>
      </xdr:nvCxnSpPr>
      <xdr:spPr>
        <a:xfrm flipH="1">
          <a:off x="7132535" y="5673835"/>
          <a:ext cx="265" cy="5537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555052</xdr:colOff>
      <xdr:row>37</xdr:row>
      <xdr:rowOff>120740</xdr:rowOff>
    </xdr:from>
    <xdr:to>
      <xdr:col>10</xdr:col>
      <xdr:colOff>558943</xdr:colOff>
      <xdr:row>40</xdr:row>
      <xdr:rowOff>167216</xdr:rowOff>
    </xdr:to>
    <xdr:cxnSp macro="">
      <xdr:nvCxnSpPr>
        <xdr:cNvPr id="59" name="Straight Arrow Connector 58">
          <a:extLst>
            <a:ext uri="{FF2B5EF4-FFF2-40B4-BE49-F238E27FC236}">
              <a16:creationId xmlns:a16="http://schemas.microsoft.com/office/drawing/2014/main" id="{00000000-0008-0000-0000-00003B000000}"/>
            </a:ext>
          </a:extLst>
        </xdr:cNvPr>
        <xdr:cNvCxnSpPr>
          <a:stCxn id="11" idx="2"/>
          <a:endCxn id="12" idx="0"/>
        </xdr:cNvCxnSpPr>
      </xdr:nvCxnSpPr>
      <xdr:spPr>
        <a:xfrm flipH="1">
          <a:off x="7128644" y="7069965"/>
          <a:ext cx="3891" cy="6099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555052</xdr:colOff>
      <xdr:row>45</xdr:row>
      <xdr:rowOff>74252</xdr:rowOff>
    </xdr:from>
    <xdr:to>
      <xdr:col>10</xdr:col>
      <xdr:colOff>561744</xdr:colOff>
      <xdr:row>48</xdr:row>
      <xdr:rowOff>46910</xdr:rowOff>
    </xdr:to>
    <xdr:cxnSp macro="">
      <xdr:nvCxnSpPr>
        <xdr:cNvPr id="64" name="Straight Arrow Connector 63">
          <a:extLst>
            <a:ext uri="{FF2B5EF4-FFF2-40B4-BE49-F238E27FC236}">
              <a16:creationId xmlns:a16="http://schemas.microsoft.com/office/drawing/2014/main" id="{00000000-0008-0000-0000-000040000000}"/>
            </a:ext>
          </a:extLst>
        </xdr:cNvPr>
        <xdr:cNvCxnSpPr>
          <a:stCxn id="12" idx="2"/>
          <a:endCxn id="13" idx="0"/>
        </xdr:cNvCxnSpPr>
      </xdr:nvCxnSpPr>
      <xdr:spPr>
        <a:xfrm>
          <a:off x="7128644" y="8526013"/>
          <a:ext cx="6692" cy="53610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331953</xdr:colOff>
      <xdr:row>13</xdr:row>
      <xdr:rowOff>136341</xdr:rowOff>
    </xdr:from>
    <xdr:to>
      <xdr:col>2</xdr:col>
      <xdr:colOff>346898</xdr:colOff>
      <xdr:row>16</xdr:row>
      <xdr:rowOff>162729</xdr:rowOff>
    </xdr:to>
    <xdr:cxnSp macro="">
      <xdr:nvCxnSpPr>
        <xdr:cNvPr id="71" name="Straight Arrow Connector 70">
          <a:extLst>
            <a:ext uri="{FF2B5EF4-FFF2-40B4-BE49-F238E27FC236}">
              <a16:creationId xmlns:a16="http://schemas.microsoft.com/office/drawing/2014/main" id="{00000000-0008-0000-0000-000047000000}"/>
            </a:ext>
          </a:extLst>
        </xdr:cNvPr>
        <xdr:cNvCxnSpPr>
          <a:stCxn id="5" idx="2"/>
          <a:endCxn id="6" idx="0"/>
        </xdr:cNvCxnSpPr>
      </xdr:nvCxnSpPr>
      <xdr:spPr>
        <a:xfrm flipH="1">
          <a:off x="1646671" y="2577961"/>
          <a:ext cx="14945" cy="5898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154788</xdr:colOff>
      <xdr:row>19</xdr:row>
      <xdr:rowOff>23680</xdr:rowOff>
    </xdr:from>
    <xdr:to>
      <xdr:col>4</xdr:col>
      <xdr:colOff>586447</xdr:colOff>
      <xdr:row>19</xdr:row>
      <xdr:rowOff>31551</xdr:rowOff>
    </xdr:to>
    <xdr:cxnSp macro="">
      <xdr:nvCxnSpPr>
        <xdr:cNvPr id="77" name="Straight Arrow Connector 76">
          <a:extLst>
            <a:ext uri="{FF2B5EF4-FFF2-40B4-BE49-F238E27FC236}">
              <a16:creationId xmlns:a16="http://schemas.microsoft.com/office/drawing/2014/main" id="{00000000-0008-0000-0000-00004D000000}"/>
            </a:ext>
          </a:extLst>
        </xdr:cNvPr>
        <xdr:cNvCxnSpPr>
          <a:stCxn id="6" idx="3"/>
          <a:endCxn id="7" idx="1"/>
        </xdr:cNvCxnSpPr>
      </xdr:nvCxnSpPr>
      <xdr:spPr>
        <a:xfrm>
          <a:off x="2126865" y="3592201"/>
          <a:ext cx="1089019" cy="78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340180</xdr:colOff>
      <xdr:row>9</xdr:row>
      <xdr:rowOff>27214</xdr:rowOff>
    </xdr:from>
    <xdr:to>
      <xdr:col>5</xdr:col>
      <xdr:colOff>625930</xdr:colOff>
      <xdr:row>10</xdr:row>
      <xdr:rowOff>81643</xdr:rowOff>
    </xdr:to>
    <xdr:sp macro="" textlink="">
      <xdr:nvSpPr>
        <xdr:cNvPr id="81" name="TextBox 80">
          <a:extLst>
            <a:ext uri="{FF2B5EF4-FFF2-40B4-BE49-F238E27FC236}">
              <a16:creationId xmlns:a16="http://schemas.microsoft.com/office/drawing/2014/main" id="{00000000-0008-0000-0000-000051000000}"/>
            </a:ext>
          </a:extLst>
        </xdr:cNvPr>
        <xdr:cNvSpPr txBox="1"/>
      </xdr:nvSpPr>
      <xdr:spPr>
        <a:xfrm>
          <a:off x="2952751" y="1741714"/>
          <a:ext cx="938893"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OVER $5,000</a:t>
          </a:r>
        </a:p>
      </xdr:txBody>
    </xdr:sp>
    <xdr:clientData/>
  </xdr:twoCellAnchor>
  <xdr:twoCellAnchor>
    <xdr:from>
      <xdr:col>6</xdr:col>
      <xdr:colOff>258535</xdr:colOff>
      <xdr:row>13</xdr:row>
      <xdr:rowOff>136072</xdr:rowOff>
    </xdr:from>
    <xdr:to>
      <xdr:col>7</xdr:col>
      <xdr:colOff>544285</xdr:colOff>
      <xdr:row>15</xdr:row>
      <xdr:rowOff>1</xdr:rowOff>
    </xdr:to>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4177392" y="2612572"/>
          <a:ext cx="938893"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UNDER $5,000</a:t>
          </a:r>
        </a:p>
      </xdr:txBody>
    </xdr:sp>
    <xdr:clientData/>
  </xdr:twoCellAnchor>
  <xdr:twoCellAnchor>
    <xdr:from>
      <xdr:col>3</xdr:col>
      <xdr:colOff>312965</xdr:colOff>
      <xdr:row>18</xdr:row>
      <xdr:rowOff>27214</xdr:rowOff>
    </xdr:from>
    <xdr:to>
      <xdr:col>4</xdr:col>
      <xdr:colOff>598716</xdr:colOff>
      <xdr:row>19</xdr:row>
      <xdr:rowOff>81643</xdr:rowOff>
    </xdr:to>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2272394" y="3456214"/>
          <a:ext cx="938893"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APPROVE</a:t>
          </a:r>
        </a:p>
      </xdr:txBody>
    </xdr:sp>
    <xdr:clientData/>
  </xdr:twoCellAnchor>
  <xdr:twoCellAnchor>
    <xdr:from>
      <xdr:col>2</xdr:col>
      <xdr:colOff>272143</xdr:colOff>
      <xdr:row>22</xdr:row>
      <xdr:rowOff>27214</xdr:rowOff>
    </xdr:from>
    <xdr:to>
      <xdr:col>3</xdr:col>
      <xdr:colOff>557893</xdr:colOff>
      <xdr:row>23</xdr:row>
      <xdr:rowOff>81643</xdr:rowOff>
    </xdr:to>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1578429" y="4218214"/>
          <a:ext cx="938893"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DISAPPROVE</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3</xdr:row>
          <xdr:rowOff>142875</xdr:rowOff>
        </xdr:from>
        <xdr:to>
          <xdr:col>4</xdr:col>
          <xdr:colOff>409575</xdr:colOff>
          <xdr:row>5</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xdr:row>
          <xdr:rowOff>161925</xdr:rowOff>
        </xdr:from>
        <xdr:to>
          <xdr:col>4</xdr:col>
          <xdr:colOff>409575</xdr:colOff>
          <xdr:row>6</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14</xdr:row>
          <xdr:rowOff>142875</xdr:rowOff>
        </xdr:from>
        <xdr:to>
          <xdr:col>1</xdr:col>
          <xdr:colOff>57150</xdr:colOff>
          <xdr:row>16</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16</xdr:row>
          <xdr:rowOff>190500</xdr:rowOff>
        </xdr:from>
        <xdr:to>
          <xdr:col>1</xdr:col>
          <xdr:colOff>47625</xdr:colOff>
          <xdr:row>18</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17</xdr:row>
          <xdr:rowOff>190500</xdr:rowOff>
        </xdr:from>
        <xdr:to>
          <xdr:col>1</xdr:col>
          <xdr:colOff>47625</xdr:colOff>
          <xdr:row>19</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19</xdr:row>
          <xdr:rowOff>9525</xdr:rowOff>
        </xdr:from>
        <xdr:to>
          <xdr:col>1</xdr:col>
          <xdr:colOff>47625</xdr:colOff>
          <xdr:row>20</xdr:row>
          <xdr:rowOff>66675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22</xdr:row>
          <xdr:rowOff>152400</xdr:rowOff>
        </xdr:from>
        <xdr:to>
          <xdr:col>1</xdr:col>
          <xdr:colOff>47625</xdr:colOff>
          <xdr:row>24</xdr:row>
          <xdr:rowOff>57150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19</xdr:row>
          <xdr:rowOff>180975</xdr:rowOff>
        </xdr:from>
        <xdr:to>
          <xdr:col>1</xdr:col>
          <xdr:colOff>57150</xdr:colOff>
          <xdr:row>21</xdr:row>
          <xdr:rowOff>57150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276225</xdr:colOff>
          <xdr:row>20</xdr:row>
          <xdr:rowOff>161925</xdr:rowOff>
        </xdr:from>
        <xdr:to>
          <xdr:col>2</xdr:col>
          <xdr:colOff>552450</xdr:colOff>
          <xdr:row>22</xdr:row>
          <xdr:rowOff>57150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161925</xdr:rowOff>
        </xdr:from>
        <xdr:to>
          <xdr:col>3</xdr:col>
          <xdr:colOff>438150</xdr:colOff>
          <xdr:row>23</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152400</xdr:rowOff>
        </xdr:from>
        <xdr:to>
          <xdr:col>2</xdr:col>
          <xdr:colOff>533400</xdr:colOff>
          <xdr:row>25</xdr:row>
          <xdr:rowOff>19050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24</xdr:row>
          <xdr:rowOff>161925</xdr:rowOff>
        </xdr:from>
        <xdr:to>
          <xdr:col>2</xdr:col>
          <xdr:colOff>0</xdr:colOff>
          <xdr:row>26</xdr:row>
          <xdr:rowOff>28575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25</xdr:row>
          <xdr:rowOff>152400</xdr:rowOff>
        </xdr:from>
        <xdr:to>
          <xdr:col>2</xdr:col>
          <xdr:colOff>495300</xdr:colOff>
          <xdr:row>27</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27</xdr:row>
          <xdr:rowOff>152400</xdr:rowOff>
        </xdr:from>
        <xdr:to>
          <xdr:col>2</xdr:col>
          <xdr:colOff>542925</xdr:colOff>
          <xdr:row>29</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28</xdr:row>
          <xdr:rowOff>152400</xdr:rowOff>
        </xdr:from>
        <xdr:to>
          <xdr:col>3</xdr:col>
          <xdr:colOff>438150</xdr:colOff>
          <xdr:row>30</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104</xdr:row>
      <xdr:rowOff>5716</xdr:rowOff>
    </xdr:from>
    <xdr:to>
      <xdr:col>5</xdr:col>
      <xdr:colOff>38100</xdr:colOff>
      <xdr:row>108</xdr:row>
      <xdr:rowOff>1992</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124075" y="19855816"/>
          <a:ext cx="2257425" cy="6439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baseline="0"/>
            <a:t>MAIL </a:t>
          </a:r>
          <a:endParaRPr lang="en-US" sz="20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xdr:col>
      <xdr:colOff>638176</xdr:colOff>
      <xdr:row>0</xdr:row>
      <xdr:rowOff>66675</xdr:rowOff>
    </xdr:from>
    <xdr:ext cx="2028824" cy="390525"/>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28901" y="66675"/>
          <a:ext cx="2028824" cy="39052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628650</xdr:colOff>
      <xdr:row>24</xdr:row>
      <xdr:rowOff>28575</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0" y="571500"/>
          <a:ext cx="3257550" cy="4029075"/>
        </a:xfrm>
        <a:prstGeom prst="rect">
          <a:avLst/>
        </a:prstGeom>
        <a:solidFill>
          <a:sysClr val="window" lastClr="FFFFFF"/>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cap="none" spc="0">
              <a:ln w="0"/>
              <a:solidFill>
                <a:schemeClr val="tx1"/>
              </a:solidFill>
              <a:effectLst>
                <a:outerShdw blurRad="38100" dist="19050" dir="2700000" algn="tl" rotWithShape="0">
                  <a:schemeClr val="dk1">
                    <a:alpha val="40000"/>
                  </a:schemeClr>
                </a:outerShdw>
              </a:effectLst>
            </a:rPr>
            <a:t>Top of page (scanned</a:t>
          </a:r>
          <a:r>
            <a:rPr lang="en-US" sz="1100" b="0" cap="none" spc="0" baseline="0">
              <a:ln w="0"/>
              <a:solidFill>
                <a:schemeClr val="tx1"/>
              </a:solidFill>
              <a:effectLst>
                <a:outerShdw blurRad="38100" dist="19050" dir="2700000" algn="tl" rotWithShape="0">
                  <a:schemeClr val="dk1">
                    <a:alpha val="40000"/>
                  </a:schemeClr>
                </a:outerShdw>
              </a:effectLst>
            </a:rPr>
            <a:t> into feeder).</a:t>
          </a:r>
          <a:endParaRPr 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5</xdr:col>
      <xdr:colOff>619125</xdr:colOff>
      <xdr:row>3</xdr:row>
      <xdr:rowOff>9525</xdr:rowOff>
    </xdr:from>
    <xdr:to>
      <xdr:col>10</xdr:col>
      <xdr:colOff>638175</xdr:colOff>
      <xdr:row>24</xdr:row>
      <xdr:rowOff>9525</xdr:rowOff>
    </xdr:to>
    <xdr:sp macro="" textlink="">
      <xdr:nvSpPr>
        <xdr:cNvPr id="4" name="Rectangle 3">
          <a:extLst>
            <a:ext uri="{FF2B5EF4-FFF2-40B4-BE49-F238E27FC236}">
              <a16:creationId xmlns:a16="http://schemas.microsoft.com/office/drawing/2014/main" id="{00000000-0008-0000-0A00-000004000000}"/>
            </a:ext>
          </a:extLst>
        </xdr:cNvPr>
        <xdr:cNvSpPr/>
      </xdr:nvSpPr>
      <xdr:spPr>
        <a:xfrm>
          <a:off x="3905250" y="581025"/>
          <a:ext cx="3305175" cy="4000500"/>
        </a:xfrm>
        <a:prstGeom prst="rect">
          <a:avLst/>
        </a:prstGeom>
        <a:solidFill>
          <a:sysClr val="window" lastClr="FFFFFF"/>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cap="none" spc="0">
              <a:ln w="0"/>
              <a:solidFill>
                <a:schemeClr val="tx1"/>
              </a:solidFill>
              <a:effectLst>
                <a:outerShdw blurRad="38100" dist="19050" dir="2700000" algn="tl" rotWithShape="0">
                  <a:schemeClr val="dk1">
                    <a:alpha val="40000"/>
                  </a:schemeClr>
                </a:outerShdw>
              </a:effectLst>
            </a:rPr>
            <a:t>Top of page (scanned</a:t>
          </a:r>
          <a:r>
            <a:rPr lang="en-US" sz="1100" b="0" cap="none" spc="0" baseline="0">
              <a:ln w="0"/>
              <a:solidFill>
                <a:schemeClr val="tx1"/>
              </a:solidFill>
              <a:effectLst>
                <a:outerShdw blurRad="38100" dist="19050" dir="2700000" algn="tl" rotWithShape="0">
                  <a:schemeClr val="dk1">
                    <a:alpha val="40000"/>
                  </a:schemeClr>
                </a:outerShdw>
              </a:effectLst>
            </a:rPr>
            <a:t> into feeder).</a:t>
          </a:r>
          <a:endParaRPr 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438150</xdr:colOff>
      <xdr:row>4</xdr:row>
      <xdr:rowOff>171450</xdr:rowOff>
    </xdr:from>
    <xdr:to>
      <xdr:col>3</xdr:col>
      <xdr:colOff>304800</xdr:colOff>
      <xdr:row>22</xdr:row>
      <xdr:rowOff>180975</xdr:rowOff>
    </xdr:to>
    <xdr:sp macro="" textlink="">
      <xdr:nvSpPr>
        <xdr:cNvPr id="5" name="Rectangle 4">
          <a:extLst>
            <a:ext uri="{FF2B5EF4-FFF2-40B4-BE49-F238E27FC236}">
              <a16:creationId xmlns:a16="http://schemas.microsoft.com/office/drawing/2014/main" id="{00000000-0008-0000-0A00-000005000000}"/>
            </a:ext>
          </a:extLst>
        </xdr:cNvPr>
        <xdr:cNvSpPr/>
      </xdr:nvSpPr>
      <xdr:spPr>
        <a:xfrm>
          <a:off x="1095375" y="933450"/>
          <a:ext cx="1181100" cy="34385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247651</xdr:colOff>
      <xdr:row>4</xdr:row>
      <xdr:rowOff>133350</xdr:rowOff>
    </xdr:from>
    <xdr:to>
      <xdr:col>2</xdr:col>
      <xdr:colOff>76201</xdr:colOff>
      <xdr:row>5</xdr:row>
      <xdr:rowOff>161925</xdr:rowOff>
    </xdr:to>
    <xdr:sp macro="" textlink="">
      <xdr:nvSpPr>
        <xdr:cNvPr id="6" name="Rectangle 5">
          <a:extLst>
            <a:ext uri="{FF2B5EF4-FFF2-40B4-BE49-F238E27FC236}">
              <a16:creationId xmlns:a16="http://schemas.microsoft.com/office/drawing/2014/main" id="{00000000-0008-0000-0A00-000006000000}"/>
            </a:ext>
          </a:extLst>
        </xdr:cNvPr>
        <xdr:cNvSpPr/>
      </xdr:nvSpPr>
      <xdr:spPr>
        <a:xfrm rot="8478674">
          <a:off x="904876" y="895350"/>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57150</xdr:colOff>
      <xdr:row>21</xdr:row>
      <xdr:rowOff>152401</xdr:rowOff>
    </xdr:from>
    <xdr:to>
      <xdr:col>3</xdr:col>
      <xdr:colOff>542925</xdr:colOff>
      <xdr:row>22</xdr:row>
      <xdr:rowOff>180976</xdr:rowOff>
    </xdr:to>
    <xdr:sp macro="" textlink="">
      <xdr:nvSpPr>
        <xdr:cNvPr id="7" name="Rectangle 6">
          <a:extLst>
            <a:ext uri="{FF2B5EF4-FFF2-40B4-BE49-F238E27FC236}">
              <a16:creationId xmlns:a16="http://schemas.microsoft.com/office/drawing/2014/main" id="{00000000-0008-0000-0A00-000007000000}"/>
            </a:ext>
          </a:extLst>
        </xdr:cNvPr>
        <xdr:cNvSpPr/>
      </xdr:nvSpPr>
      <xdr:spPr>
        <a:xfrm rot="8478674">
          <a:off x="2028825" y="4152901"/>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28575</xdr:colOff>
      <xdr:row>4</xdr:row>
      <xdr:rowOff>180973</xdr:rowOff>
    </xdr:from>
    <xdr:to>
      <xdr:col>3</xdr:col>
      <xdr:colOff>514350</xdr:colOff>
      <xdr:row>6</xdr:row>
      <xdr:rowOff>19048</xdr:rowOff>
    </xdr:to>
    <xdr:sp macro="" textlink="">
      <xdr:nvSpPr>
        <xdr:cNvPr id="8" name="Rectangle 7">
          <a:extLst>
            <a:ext uri="{FF2B5EF4-FFF2-40B4-BE49-F238E27FC236}">
              <a16:creationId xmlns:a16="http://schemas.microsoft.com/office/drawing/2014/main" id="{00000000-0008-0000-0A00-000008000000}"/>
            </a:ext>
          </a:extLst>
        </xdr:cNvPr>
        <xdr:cNvSpPr/>
      </xdr:nvSpPr>
      <xdr:spPr>
        <a:xfrm rot="2259885">
          <a:off x="2000250" y="942973"/>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228599</xdr:colOff>
      <xdr:row>22</xdr:row>
      <xdr:rowOff>28574</xdr:rowOff>
    </xdr:from>
    <xdr:to>
      <xdr:col>2</xdr:col>
      <xdr:colOff>57149</xdr:colOff>
      <xdr:row>23</xdr:row>
      <xdr:rowOff>57149</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rot="13039604">
          <a:off x="885824" y="4219574"/>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7</xdr:col>
      <xdr:colOff>390525</xdr:colOff>
      <xdr:row>5</xdr:row>
      <xdr:rowOff>38100</xdr:rowOff>
    </xdr:from>
    <xdr:to>
      <xdr:col>9</xdr:col>
      <xdr:colOff>257175</xdr:colOff>
      <xdr:row>23</xdr:row>
      <xdr:rowOff>47625</xdr:rowOff>
    </xdr:to>
    <xdr:sp macro="" textlink="">
      <xdr:nvSpPr>
        <xdr:cNvPr id="10" name="Rectangle 9">
          <a:extLst>
            <a:ext uri="{FF2B5EF4-FFF2-40B4-BE49-F238E27FC236}">
              <a16:creationId xmlns:a16="http://schemas.microsoft.com/office/drawing/2014/main" id="{00000000-0008-0000-0A00-00000A000000}"/>
            </a:ext>
          </a:extLst>
        </xdr:cNvPr>
        <xdr:cNvSpPr/>
      </xdr:nvSpPr>
      <xdr:spPr>
        <a:xfrm>
          <a:off x="4991100" y="990600"/>
          <a:ext cx="1181100" cy="34385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219074</xdr:colOff>
      <xdr:row>4</xdr:row>
      <xdr:rowOff>122275</xdr:rowOff>
    </xdr:from>
    <xdr:to>
      <xdr:col>9</xdr:col>
      <xdr:colOff>514349</xdr:colOff>
      <xdr:row>5</xdr:row>
      <xdr:rowOff>161715</xdr:rowOff>
    </xdr:to>
    <xdr:sp macro="" textlink="">
      <xdr:nvSpPr>
        <xdr:cNvPr id="11" name="Rectangle 10">
          <a:extLst>
            <a:ext uri="{FF2B5EF4-FFF2-40B4-BE49-F238E27FC236}">
              <a16:creationId xmlns:a16="http://schemas.microsoft.com/office/drawing/2014/main" id="{00000000-0008-0000-0A00-00000B000000}"/>
            </a:ext>
          </a:extLst>
        </xdr:cNvPr>
        <xdr:cNvSpPr/>
      </xdr:nvSpPr>
      <xdr:spPr>
        <a:xfrm flipV="1">
          <a:off x="4819649" y="884275"/>
          <a:ext cx="1609725" cy="2299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7</xdr:col>
      <xdr:colOff>190500</xdr:colOff>
      <xdr:row>22</xdr:row>
      <xdr:rowOff>76200</xdr:rowOff>
    </xdr:from>
    <xdr:to>
      <xdr:col>9</xdr:col>
      <xdr:colOff>485775</xdr:colOff>
      <xdr:row>23</xdr:row>
      <xdr:rowOff>115640</xdr:rowOff>
    </xdr:to>
    <xdr:sp macro="" textlink="">
      <xdr:nvSpPr>
        <xdr:cNvPr id="13" name="Rectangle 12">
          <a:extLst>
            <a:ext uri="{FF2B5EF4-FFF2-40B4-BE49-F238E27FC236}">
              <a16:creationId xmlns:a16="http://schemas.microsoft.com/office/drawing/2014/main" id="{00000000-0008-0000-0A00-00000D000000}"/>
            </a:ext>
          </a:extLst>
        </xdr:cNvPr>
        <xdr:cNvSpPr/>
      </xdr:nvSpPr>
      <xdr:spPr>
        <a:xfrm flipV="1">
          <a:off x="4791075" y="4267200"/>
          <a:ext cx="1609725" cy="2299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7</xdr:col>
      <xdr:colOff>251745</xdr:colOff>
      <xdr:row>10</xdr:row>
      <xdr:rowOff>123827</xdr:rowOff>
    </xdr:from>
    <xdr:to>
      <xdr:col>7</xdr:col>
      <xdr:colOff>481685</xdr:colOff>
      <xdr:row>18</xdr:row>
      <xdr:rowOff>138784</xdr:rowOff>
    </xdr:to>
    <xdr:sp macro="" textlink="">
      <xdr:nvSpPr>
        <xdr:cNvPr id="14" name="Rectangle 13">
          <a:extLst>
            <a:ext uri="{FF2B5EF4-FFF2-40B4-BE49-F238E27FC236}">
              <a16:creationId xmlns:a16="http://schemas.microsoft.com/office/drawing/2014/main" id="{00000000-0008-0000-0A00-00000E000000}"/>
            </a:ext>
          </a:extLst>
        </xdr:cNvPr>
        <xdr:cNvSpPr/>
      </xdr:nvSpPr>
      <xdr:spPr>
        <a:xfrm rot="5400000" flipV="1">
          <a:off x="4197811" y="2683336"/>
          <a:ext cx="1538957" cy="2299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9</xdr:col>
      <xdr:colOff>194595</xdr:colOff>
      <xdr:row>10</xdr:row>
      <xdr:rowOff>66677</xdr:rowOff>
    </xdr:from>
    <xdr:to>
      <xdr:col>9</xdr:col>
      <xdr:colOff>424535</xdr:colOff>
      <xdr:row>18</xdr:row>
      <xdr:rowOff>81634</xdr:rowOff>
    </xdr:to>
    <xdr:sp macro="" textlink="">
      <xdr:nvSpPr>
        <xdr:cNvPr id="15" name="Rectangle 14">
          <a:extLst>
            <a:ext uri="{FF2B5EF4-FFF2-40B4-BE49-F238E27FC236}">
              <a16:creationId xmlns:a16="http://schemas.microsoft.com/office/drawing/2014/main" id="{00000000-0008-0000-0A00-00000F000000}"/>
            </a:ext>
          </a:extLst>
        </xdr:cNvPr>
        <xdr:cNvSpPr/>
      </xdr:nvSpPr>
      <xdr:spPr>
        <a:xfrm rot="5400000" flipV="1">
          <a:off x="5455111" y="2626186"/>
          <a:ext cx="1538957" cy="2299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9</xdr:col>
      <xdr:colOff>438150</xdr:colOff>
      <xdr:row>12</xdr:row>
      <xdr:rowOff>67732</xdr:rowOff>
    </xdr:from>
    <xdr:to>
      <xdr:col>10</xdr:col>
      <xdr:colOff>228600</xdr:colOff>
      <xdr:row>14</xdr:row>
      <xdr:rowOff>152399</xdr:rowOff>
    </xdr:to>
    <xdr:pic>
      <xdr:nvPicPr>
        <xdr:cNvPr id="16" name="Picture 15">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1"/>
        <a:stretch>
          <a:fillRect/>
        </a:stretch>
      </xdr:blipFill>
      <xdr:spPr>
        <a:xfrm>
          <a:off x="6353175" y="2353732"/>
          <a:ext cx="447675" cy="465667"/>
        </a:xfrm>
        <a:prstGeom prst="rect">
          <a:avLst/>
        </a:prstGeom>
      </xdr:spPr>
    </xdr:pic>
    <xdr:clientData/>
  </xdr:twoCellAnchor>
  <xdr:twoCellAnchor editAs="oneCell">
    <xdr:from>
      <xdr:col>3</xdr:col>
      <xdr:colOff>647700</xdr:colOff>
      <xdr:row>12</xdr:row>
      <xdr:rowOff>38100</xdr:rowOff>
    </xdr:from>
    <xdr:to>
      <xdr:col>4</xdr:col>
      <xdr:colOff>550390</xdr:colOff>
      <xdr:row>15</xdr:row>
      <xdr:rowOff>19049</xdr:rowOff>
    </xdr:to>
    <xdr:pic>
      <xdr:nvPicPr>
        <xdr:cNvPr id="17" name="Picture 16">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2"/>
        <a:stretch>
          <a:fillRect/>
        </a:stretch>
      </xdr:blipFill>
      <xdr:spPr>
        <a:xfrm>
          <a:off x="2619375" y="2324100"/>
          <a:ext cx="559915" cy="552449"/>
        </a:xfrm>
        <a:prstGeom prst="rect">
          <a:avLst/>
        </a:prstGeom>
      </xdr:spPr>
    </xdr:pic>
    <xdr:clientData/>
  </xdr:twoCellAnchor>
  <xdr:twoCellAnchor>
    <xdr:from>
      <xdr:col>0</xdr:col>
      <xdr:colOff>19050</xdr:colOff>
      <xdr:row>25</xdr:row>
      <xdr:rowOff>123825</xdr:rowOff>
    </xdr:from>
    <xdr:to>
      <xdr:col>4</xdr:col>
      <xdr:colOff>647700</xdr:colOff>
      <xdr:row>46</xdr:row>
      <xdr:rowOff>152400</xdr:rowOff>
    </xdr:to>
    <xdr:sp macro="" textlink="">
      <xdr:nvSpPr>
        <xdr:cNvPr id="19" name="Rectangle 18">
          <a:extLst>
            <a:ext uri="{FF2B5EF4-FFF2-40B4-BE49-F238E27FC236}">
              <a16:creationId xmlns:a16="http://schemas.microsoft.com/office/drawing/2014/main" id="{00000000-0008-0000-0A00-000013000000}"/>
            </a:ext>
          </a:extLst>
        </xdr:cNvPr>
        <xdr:cNvSpPr/>
      </xdr:nvSpPr>
      <xdr:spPr>
        <a:xfrm>
          <a:off x="19050" y="4886325"/>
          <a:ext cx="3257550" cy="4029075"/>
        </a:xfrm>
        <a:prstGeom prst="rect">
          <a:avLst/>
        </a:prstGeom>
        <a:solidFill>
          <a:sysClr val="window" lastClr="FFFFFF"/>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cap="none" spc="0">
              <a:ln w="0"/>
              <a:solidFill>
                <a:schemeClr val="tx1"/>
              </a:solidFill>
              <a:effectLst>
                <a:outerShdw blurRad="38100" dist="19050" dir="2700000" algn="tl" rotWithShape="0">
                  <a:schemeClr val="dk1">
                    <a:alpha val="40000"/>
                  </a:schemeClr>
                </a:outerShdw>
              </a:effectLst>
            </a:rPr>
            <a:t>Top of page (scanned</a:t>
          </a:r>
          <a:r>
            <a:rPr lang="en-US" sz="1100" b="0" cap="none" spc="0" baseline="0">
              <a:ln w="0"/>
              <a:solidFill>
                <a:schemeClr val="tx1"/>
              </a:solidFill>
              <a:effectLst>
                <a:outerShdw blurRad="38100" dist="19050" dir="2700000" algn="tl" rotWithShape="0">
                  <a:schemeClr val="dk1">
                    <a:alpha val="40000"/>
                  </a:schemeClr>
                </a:outerShdw>
              </a:effectLst>
            </a:rPr>
            <a:t> into feeder).</a:t>
          </a:r>
          <a:endParaRPr 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5</xdr:col>
      <xdr:colOff>647700</xdr:colOff>
      <xdr:row>25</xdr:row>
      <xdr:rowOff>104775</xdr:rowOff>
    </xdr:from>
    <xdr:to>
      <xdr:col>10</xdr:col>
      <xdr:colOff>619125</xdr:colOff>
      <xdr:row>46</xdr:row>
      <xdr:rowOff>133350</xdr:rowOff>
    </xdr:to>
    <xdr:sp macro="" textlink="">
      <xdr:nvSpPr>
        <xdr:cNvPr id="20" name="Rectangle 19">
          <a:extLst>
            <a:ext uri="{FF2B5EF4-FFF2-40B4-BE49-F238E27FC236}">
              <a16:creationId xmlns:a16="http://schemas.microsoft.com/office/drawing/2014/main" id="{00000000-0008-0000-0A00-000014000000}"/>
            </a:ext>
          </a:extLst>
        </xdr:cNvPr>
        <xdr:cNvSpPr/>
      </xdr:nvSpPr>
      <xdr:spPr>
        <a:xfrm>
          <a:off x="3933825" y="4867275"/>
          <a:ext cx="3257550" cy="4029075"/>
        </a:xfrm>
        <a:prstGeom prst="rect">
          <a:avLst/>
        </a:prstGeom>
        <a:solidFill>
          <a:sysClr val="window" lastClr="FFFFFF"/>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cap="none" spc="0">
              <a:ln w="0"/>
              <a:solidFill>
                <a:schemeClr val="tx1"/>
              </a:solidFill>
              <a:effectLst>
                <a:outerShdw blurRad="38100" dist="19050" dir="2700000" algn="tl" rotWithShape="0">
                  <a:schemeClr val="dk1">
                    <a:alpha val="40000"/>
                  </a:schemeClr>
                </a:outerShdw>
              </a:effectLst>
            </a:rPr>
            <a:t>Top of page (scanned</a:t>
          </a:r>
          <a:r>
            <a:rPr lang="en-US" sz="1100" b="0" cap="none" spc="0" baseline="0">
              <a:ln w="0"/>
              <a:solidFill>
                <a:schemeClr val="tx1"/>
              </a:solidFill>
              <a:effectLst>
                <a:outerShdw blurRad="38100" dist="19050" dir="2700000" algn="tl" rotWithShape="0">
                  <a:schemeClr val="dk1">
                    <a:alpha val="40000"/>
                  </a:schemeClr>
                </a:outerShdw>
              </a:effectLst>
            </a:rPr>
            <a:t> into feeder).</a:t>
          </a:r>
          <a:endParaRPr 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447675</xdr:colOff>
      <xdr:row>27</xdr:row>
      <xdr:rowOff>100013</xdr:rowOff>
    </xdr:from>
    <xdr:to>
      <xdr:col>4</xdr:col>
      <xdr:colOff>428625</xdr:colOff>
      <xdr:row>31</xdr:row>
      <xdr:rowOff>171450</xdr:rowOff>
    </xdr:to>
    <xdr:sp macro="" textlink="">
      <xdr:nvSpPr>
        <xdr:cNvPr id="21" name="Rectangle 20">
          <a:extLst>
            <a:ext uri="{FF2B5EF4-FFF2-40B4-BE49-F238E27FC236}">
              <a16:creationId xmlns:a16="http://schemas.microsoft.com/office/drawing/2014/main" id="{00000000-0008-0000-0A00-000015000000}"/>
            </a:ext>
          </a:extLst>
        </xdr:cNvPr>
        <xdr:cNvSpPr/>
      </xdr:nvSpPr>
      <xdr:spPr>
        <a:xfrm rot="5400000">
          <a:off x="1664494" y="4683919"/>
          <a:ext cx="833437" cy="1952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447675</xdr:colOff>
      <xdr:row>31</xdr:row>
      <xdr:rowOff>57150</xdr:rowOff>
    </xdr:from>
    <xdr:to>
      <xdr:col>4</xdr:col>
      <xdr:colOff>428625</xdr:colOff>
      <xdr:row>35</xdr:row>
      <xdr:rowOff>128587</xdr:rowOff>
    </xdr:to>
    <xdr:sp macro="" textlink="">
      <xdr:nvSpPr>
        <xdr:cNvPr id="22" name="Rectangle 21">
          <a:extLst>
            <a:ext uri="{FF2B5EF4-FFF2-40B4-BE49-F238E27FC236}">
              <a16:creationId xmlns:a16="http://schemas.microsoft.com/office/drawing/2014/main" id="{00000000-0008-0000-0A00-000016000000}"/>
            </a:ext>
          </a:extLst>
        </xdr:cNvPr>
        <xdr:cNvSpPr/>
      </xdr:nvSpPr>
      <xdr:spPr>
        <a:xfrm rot="5400000">
          <a:off x="1664494" y="5403056"/>
          <a:ext cx="833437" cy="1952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466725</xdr:colOff>
      <xdr:row>35</xdr:row>
      <xdr:rowOff>171450</xdr:rowOff>
    </xdr:from>
    <xdr:to>
      <xdr:col>4</xdr:col>
      <xdr:colOff>447675</xdr:colOff>
      <xdr:row>40</xdr:row>
      <xdr:rowOff>52387</xdr:rowOff>
    </xdr:to>
    <xdr:sp macro="" textlink="">
      <xdr:nvSpPr>
        <xdr:cNvPr id="23" name="Rectangle 22">
          <a:extLst>
            <a:ext uri="{FF2B5EF4-FFF2-40B4-BE49-F238E27FC236}">
              <a16:creationId xmlns:a16="http://schemas.microsoft.com/office/drawing/2014/main" id="{00000000-0008-0000-0A00-000017000000}"/>
            </a:ext>
          </a:extLst>
        </xdr:cNvPr>
        <xdr:cNvSpPr/>
      </xdr:nvSpPr>
      <xdr:spPr>
        <a:xfrm rot="5400000">
          <a:off x="1683544" y="6279356"/>
          <a:ext cx="833437" cy="1952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447675</xdr:colOff>
      <xdr:row>40</xdr:row>
      <xdr:rowOff>104775</xdr:rowOff>
    </xdr:from>
    <xdr:to>
      <xdr:col>4</xdr:col>
      <xdr:colOff>428625</xdr:colOff>
      <xdr:row>44</xdr:row>
      <xdr:rowOff>176212</xdr:rowOff>
    </xdr:to>
    <xdr:sp macro="" textlink="">
      <xdr:nvSpPr>
        <xdr:cNvPr id="24" name="Rectangle 23">
          <a:extLst>
            <a:ext uri="{FF2B5EF4-FFF2-40B4-BE49-F238E27FC236}">
              <a16:creationId xmlns:a16="http://schemas.microsoft.com/office/drawing/2014/main" id="{00000000-0008-0000-0A00-000018000000}"/>
            </a:ext>
          </a:extLst>
        </xdr:cNvPr>
        <xdr:cNvSpPr/>
      </xdr:nvSpPr>
      <xdr:spPr>
        <a:xfrm rot="5400000">
          <a:off x="1664494" y="7165181"/>
          <a:ext cx="833437" cy="1952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428625</xdr:colOff>
      <xdr:row>27</xdr:row>
      <xdr:rowOff>57150</xdr:rowOff>
    </xdr:from>
    <xdr:to>
      <xdr:col>10</xdr:col>
      <xdr:colOff>409575</xdr:colOff>
      <xdr:row>31</xdr:row>
      <xdr:rowOff>128587</xdr:rowOff>
    </xdr:to>
    <xdr:sp macro="" textlink="">
      <xdr:nvSpPr>
        <xdr:cNvPr id="25" name="Rectangle 24">
          <a:extLst>
            <a:ext uri="{FF2B5EF4-FFF2-40B4-BE49-F238E27FC236}">
              <a16:creationId xmlns:a16="http://schemas.microsoft.com/office/drawing/2014/main" id="{00000000-0008-0000-0A00-000019000000}"/>
            </a:ext>
          </a:extLst>
        </xdr:cNvPr>
        <xdr:cNvSpPr/>
      </xdr:nvSpPr>
      <xdr:spPr>
        <a:xfrm rot="5400000">
          <a:off x="5588794" y="4641056"/>
          <a:ext cx="833437" cy="1952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428625</xdr:colOff>
      <xdr:row>31</xdr:row>
      <xdr:rowOff>104775</xdr:rowOff>
    </xdr:from>
    <xdr:to>
      <xdr:col>10</xdr:col>
      <xdr:colOff>409575</xdr:colOff>
      <xdr:row>35</xdr:row>
      <xdr:rowOff>176212</xdr:rowOff>
    </xdr:to>
    <xdr:sp macro="" textlink="">
      <xdr:nvSpPr>
        <xdr:cNvPr id="26" name="Rectangle 25">
          <a:extLst>
            <a:ext uri="{FF2B5EF4-FFF2-40B4-BE49-F238E27FC236}">
              <a16:creationId xmlns:a16="http://schemas.microsoft.com/office/drawing/2014/main" id="{00000000-0008-0000-0A00-00001A000000}"/>
            </a:ext>
          </a:extLst>
        </xdr:cNvPr>
        <xdr:cNvSpPr/>
      </xdr:nvSpPr>
      <xdr:spPr>
        <a:xfrm rot="5400000">
          <a:off x="5588794" y="5450681"/>
          <a:ext cx="833437" cy="1952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419100</xdr:colOff>
      <xdr:row>36</xdr:row>
      <xdr:rowOff>28575</xdr:rowOff>
    </xdr:from>
    <xdr:to>
      <xdr:col>10</xdr:col>
      <xdr:colOff>400050</xdr:colOff>
      <xdr:row>40</xdr:row>
      <xdr:rowOff>100012</xdr:rowOff>
    </xdr:to>
    <xdr:sp macro="" textlink="">
      <xdr:nvSpPr>
        <xdr:cNvPr id="27" name="Rectangle 26">
          <a:extLst>
            <a:ext uri="{FF2B5EF4-FFF2-40B4-BE49-F238E27FC236}">
              <a16:creationId xmlns:a16="http://schemas.microsoft.com/office/drawing/2014/main" id="{00000000-0008-0000-0A00-00001B000000}"/>
            </a:ext>
          </a:extLst>
        </xdr:cNvPr>
        <xdr:cNvSpPr/>
      </xdr:nvSpPr>
      <xdr:spPr>
        <a:xfrm rot="5400000">
          <a:off x="5579269" y="6326981"/>
          <a:ext cx="833437" cy="1952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409575</xdr:colOff>
      <xdr:row>40</xdr:row>
      <xdr:rowOff>133350</xdr:rowOff>
    </xdr:from>
    <xdr:to>
      <xdr:col>10</xdr:col>
      <xdr:colOff>390525</xdr:colOff>
      <xdr:row>45</xdr:row>
      <xdr:rowOff>14287</xdr:rowOff>
    </xdr:to>
    <xdr:sp macro="" textlink="">
      <xdr:nvSpPr>
        <xdr:cNvPr id="28" name="Rectangle 27">
          <a:extLst>
            <a:ext uri="{FF2B5EF4-FFF2-40B4-BE49-F238E27FC236}">
              <a16:creationId xmlns:a16="http://schemas.microsoft.com/office/drawing/2014/main" id="{00000000-0008-0000-0A00-00001C000000}"/>
            </a:ext>
          </a:extLst>
        </xdr:cNvPr>
        <xdr:cNvSpPr/>
      </xdr:nvSpPr>
      <xdr:spPr>
        <a:xfrm rot="5400000">
          <a:off x="5569744" y="7193756"/>
          <a:ext cx="833437" cy="1952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178594</xdr:colOff>
      <xdr:row>28</xdr:row>
      <xdr:rowOff>78581</xdr:rowOff>
    </xdr:from>
    <xdr:to>
      <xdr:col>7</xdr:col>
      <xdr:colOff>354806</xdr:colOff>
      <xdr:row>38</xdr:row>
      <xdr:rowOff>126206</xdr:rowOff>
    </xdr:to>
    <xdr:sp macro="" textlink="">
      <xdr:nvSpPr>
        <xdr:cNvPr id="29" name="Rectangle 28">
          <a:extLst>
            <a:ext uri="{FF2B5EF4-FFF2-40B4-BE49-F238E27FC236}">
              <a16:creationId xmlns:a16="http://schemas.microsoft.com/office/drawing/2014/main" id="{00000000-0008-0000-0A00-00001D000000}"/>
            </a:ext>
          </a:extLst>
        </xdr:cNvPr>
        <xdr:cNvSpPr/>
      </xdr:nvSpPr>
      <xdr:spPr>
        <a:xfrm>
          <a:off x="4121944" y="5412581"/>
          <a:ext cx="833437" cy="1952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169069</xdr:colOff>
      <xdr:row>28</xdr:row>
      <xdr:rowOff>107156</xdr:rowOff>
    </xdr:from>
    <xdr:to>
      <xdr:col>1</xdr:col>
      <xdr:colOff>345281</xdr:colOff>
      <xdr:row>38</xdr:row>
      <xdr:rowOff>154781</xdr:rowOff>
    </xdr:to>
    <xdr:sp macro="" textlink="">
      <xdr:nvSpPr>
        <xdr:cNvPr id="30" name="Rectangle 29">
          <a:extLst>
            <a:ext uri="{FF2B5EF4-FFF2-40B4-BE49-F238E27FC236}">
              <a16:creationId xmlns:a16="http://schemas.microsoft.com/office/drawing/2014/main" id="{00000000-0008-0000-0A00-00001E000000}"/>
            </a:ext>
          </a:extLst>
        </xdr:cNvPr>
        <xdr:cNvSpPr/>
      </xdr:nvSpPr>
      <xdr:spPr>
        <a:xfrm>
          <a:off x="169069" y="5441156"/>
          <a:ext cx="833437" cy="1952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304800</xdr:colOff>
      <xdr:row>30</xdr:row>
      <xdr:rowOff>76200</xdr:rowOff>
    </xdr:from>
    <xdr:to>
      <xdr:col>4</xdr:col>
      <xdr:colOff>523875</xdr:colOff>
      <xdr:row>32</xdr:row>
      <xdr:rowOff>180975</xdr:rowOff>
    </xdr:to>
    <xdr:sp macro="" textlink="">
      <xdr:nvSpPr>
        <xdr:cNvPr id="31" name="Rectangle 30">
          <a:extLst>
            <a:ext uri="{FF2B5EF4-FFF2-40B4-BE49-F238E27FC236}">
              <a16:creationId xmlns:a16="http://schemas.microsoft.com/office/drawing/2014/main" id="{00000000-0008-0000-0A00-00001F000000}"/>
            </a:ext>
          </a:extLst>
        </xdr:cNvPr>
        <xdr:cNvSpPr/>
      </xdr:nvSpPr>
      <xdr:spPr>
        <a:xfrm rot="5400000">
          <a:off x="2800350" y="5924550"/>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352425</xdr:colOff>
      <xdr:row>28</xdr:row>
      <xdr:rowOff>28575</xdr:rowOff>
    </xdr:from>
    <xdr:to>
      <xdr:col>1</xdr:col>
      <xdr:colOff>180975</xdr:colOff>
      <xdr:row>29</xdr:row>
      <xdr:rowOff>57150</xdr:rowOff>
    </xdr:to>
    <xdr:sp macro="" textlink="">
      <xdr:nvSpPr>
        <xdr:cNvPr id="32" name="Rectangle 31">
          <a:extLst>
            <a:ext uri="{FF2B5EF4-FFF2-40B4-BE49-F238E27FC236}">
              <a16:creationId xmlns:a16="http://schemas.microsoft.com/office/drawing/2014/main" id="{00000000-0008-0000-0A00-000020000000}"/>
            </a:ext>
          </a:extLst>
        </xdr:cNvPr>
        <xdr:cNvSpPr/>
      </xdr:nvSpPr>
      <xdr:spPr>
        <a:xfrm rot="10800000">
          <a:off x="352425" y="5362575"/>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381000</xdr:colOff>
      <xdr:row>32</xdr:row>
      <xdr:rowOff>28575</xdr:rowOff>
    </xdr:from>
    <xdr:to>
      <xdr:col>1</xdr:col>
      <xdr:colOff>600075</xdr:colOff>
      <xdr:row>34</xdr:row>
      <xdr:rowOff>133350</xdr:rowOff>
    </xdr:to>
    <xdr:sp macro="" textlink="">
      <xdr:nvSpPr>
        <xdr:cNvPr id="33" name="Rectangle 32">
          <a:extLst>
            <a:ext uri="{FF2B5EF4-FFF2-40B4-BE49-F238E27FC236}">
              <a16:creationId xmlns:a16="http://schemas.microsoft.com/office/drawing/2014/main" id="{00000000-0008-0000-0A00-000021000000}"/>
            </a:ext>
          </a:extLst>
        </xdr:cNvPr>
        <xdr:cNvSpPr/>
      </xdr:nvSpPr>
      <xdr:spPr>
        <a:xfrm rot="5400000">
          <a:off x="904875" y="6257925"/>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342900</xdr:colOff>
      <xdr:row>38</xdr:row>
      <xdr:rowOff>19050</xdr:rowOff>
    </xdr:from>
    <xdr:to>
      <xdr:col>1</xdr:col>
      <xdr:colOff>171450</xdr:colOff>
      <xdr:row>39</xdr:row>
      <xdr:rowOff>47625</xdr:rowOff>
    </xdr:to>
    <xdr:sp macro="" textlink="">
      <xdr:nvSpPr>
        <xdr:cNvPr id="34" name="Rectangle 33">
          <a:extLst>
            <a:ext uri="{FF2B5EF4-FFF2-40B4-BE49-F238E27FC236}">
              <a16:creationId xmlns:a16="http://schemas.microsoft.com/office/drawing/2014/main" id="{00000000-0008-0000-0A00-000022000000}"/>
            </a:ext>
          </a:extLst>
        </xdr:cNvPr>
        <xdr:cNvSpPr/>
      </xdr:nvSpPr>
      <xdr:spPr>
        <a:xfrm rot="10800000">
          <a:off x="342900" y="7258050"/>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304800</xdr:colOff>
      <xdr:row>41</xdr:row>
      <xdr:rowOff>57150</xdr:rowOff>
    </xdr:from>
    <xdr:to>
      <xdr:col>1</xdr:col>
      <xdr:colOff>523875</xdr:colOff>
      <xdr:row>43</xdr:row>
      <xdr:rowOff>161925</xdr:rowOff>
    </xdr:to>
    <xdr:sp macro="" textlink="">
      <xdr:nvSpPr>
        <xdr:cNvPr id="35" name="Rectangle 34">
          <a:extLst>
            <a:ext uri="{FF2B5EF4-FFF2-40B4-BE49-F238E27FC236}">
              <a16:creationId xmlns:a16="http://schemas.microsoft.com/office/drawing/2014/main" id="{00000000-0008-0000-0A00-000023000000}"/>
            </a:ext>
          </a:extLst>
        </xdr:cNvPr>
        <xdr:cNvSpPr/>
      </xdr:nvSpPr>
      <xdr:spPr>
        <a:xfrm rot="5400000">
          <a:off x="828675" y="8001000"/>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361950</xdr:colOff>
      <xdr:row>41</xdr:row>
      <xdr:rowOff>76200</xdr:rowOff>
    </xdr:from>
    <xdr:to>
      <xdr:col>4</xdr:col>
      <xdr:colOff>581025</xdr:colOff>
      <xdr:row>43</xdr:row>
      <xdr:rowOff>180975</xdr:rowOff>
    </xdr:to>
    <xdr:sp macro="" textlink="">
      <xdr:nvSpPr>
        <xdr:cNvPr id="36" name="Rectangle 35">
          <a:extLst>
            <a:ext uri="{FF2B5EF4-FFF2-40B4-BE49-F238E27FC236}">
              <a16:creationId xmlns:a16="http://schemas.microsoft.com/office/drawing/2014/main" id="{00000000-0008-0000-0A00-000024000000}"/>
            </a:ext>
          </a:extLst>
        </xdr:cNvPr>
        <xdr:cNvSpPr/>
      </xdr:nvSpPr>
      <xdr:spPr>
        <a:xfrm rot="5400000">
          <a:off x="2857500" y="8020050"/>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381000</xdr:colOff>
      <xdr:row>36</xdr:row>
      <xdr:rowOff>123825</xdr:rowOff>
    </xdr:from>
    <xdr:to>
      <xdr:col>4</xdr:col>
      <xdr:colOff>600075</xdr:colOff>
      <xdr:row>39</xdr:row>
      <xdr:rowOff>38100</xdr:rowOff>
    </xdr:to>
    <xdr:sp macro="" textlink="">
      <xdr:nvSpPr>
        <xdr:cNvPr id="37" name="Rectangle 36">
          <a:extLst>
            <a:ext uri="{FF2B5EF4-FFF2-40B4-BE49-F238E27FC236}">
              <a16:creationId xmlns:a16="http://schemas.microsoft.com/office/drawing/2014/main" id="{00000000-0008-0000-0A00-000025000000}"/>
            </a:ext>
          </a:extLst>
        </xdr:cNvPr>
        <xdr:cNvSpPr/>
      </xdr:nvSpPr>
      <xdr:spPr>
        <a:xfrm rot="5400000">
          <a:off x="2876550" y="7115175"/>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361950</xdr:colOff>
      <xdr:row>37</xdr:row>
      <xdr:rowOff>9525</xdr:rowOff>
    </xdr:from>
    <xdr:to>
      <xdr:col>1</xdr:col>
      <xdr:colOff>581025</xdr:colOff>
      <xdr:row>39</xdr:row>
      <xdr:rowOff>114300</xdr:rowOff>
    </xdr:to>
    <xdr:sp macro="" textlink="">
      <xdr:nvSpPr>
        <xdr:cNvPr id="38" name="Rectangle 37">
          <a:extLst>
            <a:ext uri="{FF2B5EF4-FFF2-40B4-BE49-F238E27FC236}">
              <a16:creationId xmlns:a16="http://schemas.microsoft.com/office/drawing/2014/main" id="{00000000-0008-0000-0A00-000026000000}"/>
            </a:ext>
          </a:extLst>
        </xdr:cNvPr>
        <xdr:cNvSpPr/>
      </xdr:nvSpPr>
      <xdr:spPr>
        <a:xfrm rot="5400000">
          <a:off x="885825" y="7191375"/>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333375</xdr:colOff>
      <xdr:row>27</xdr:row>
      <xdr:rowOff>171450</xdr:rowOff>
    </xdr:from>
    <xdr:to>
      <xdr:col>1</xdr:col>
      <xdr:colOff>552450</xdr:colOff>
      <xdr:row>30</xdr:row>
      <xdr:rowOff>85725</xdr:rowOff>
    </xdr:to>
    <xdr:sp macro="" textlink="">
      <xdr:nvSpPr>
        <xdr:cNvPr id="39" name="Rectangle 38">
          <a:extLst>
            <a:ext uri="{FF2B5EF4-FFF2-40B4-BE49-F238E27FC236}">
              <a16:creationId xmlns:a16="http://schemas.microsoft.com/office/drawing/2014/main" id="{00000000-0008-0000-0A00-000027000000}"/>
            </a:ext>
          </a:extLst>
        </xdr:cNvPr>
        <xdr:cNvSpPr/>
      </xdr:nvSpPr>
      <xdr:spPr>
        <a:xfrm rot="5400000">
          <a:off x="857250" y="5448300"/>
          <a:ext cx="485775" cy="21907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7</xdr:col>
      <xdr:colOff>314325</xdr:colOff>
      <xdr:row>26</xdr:row>
      <xdr:rowOff>142875</xdr:rowOff>
    </xdr:from>
    <xdr:to>
      <xdr:col>10</xdr:col>
      <xdr:colOff>495300</xdr:colOff>
      <xdr:row>27</xdr:row>
      <xdr:rowOff>182315</xdr:rowOff>
    </xdr:to>
    <xdr:sp macro="" textlink="">
      <xdr:nvSpPr>
        <xdr:cNvPr id="40" name="Rectangle 39">
          <a:extLst>
            <a:ext uri="{FF2B5EF4-FFF2-40B4-BE49-F238E27FC236}">
              <a16:creationId xmlns:a16="http://schemas.microsoft.com/office/drawing/2014/main" id="{00000000-0008-0000-0A00-000028000000}"/>
            </a:ext>
          </a:extLst>
        </xdr:cNvPr>
        <xdr:cNvSpPr/>
      </xdr:nvSpPr>
      <xdr:spPr>
        <a:xfrm flipV="1">
          <a:off x="4914900" y="5095875"/>
          <a:ext cx="2152650" cy="2299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7</xdr:col>
      <xdr:colOff>314325</xdr:colOff>
      <xdr:row>44</xdr:row>
      <xdr:rowOff>47625</xdr:rowOff>
    </xdr:from>
    <xdr:to>
      <xdr:col>10</xdr:col>
      <xdr:colOff>495300</xdr:colOff>
      <xdr:row>45</xdr:row>
      <xdr:rowOff>87065</xdr:rowOff>
    </xdr:to>
    <xdr:sp macro="" textlink="">
      <xdr:nvSpPr>
        <xdr:cNvPr id="41" name="Rectangle 40">
          <a:extLst>
            <a:ext uri="{FF2B5EF4-FFF2-40B4-BE49-F238E27FC236}">
              <a16:creationId xmlns:a16="http://schemas.microsoft.com/office/drawing/2014/main" id="{00000000-0008-0000-0A00-000029000000}"/>
            </a:ext>
          </a:extLst>
        </xdr:cNvPr>
        <xdr:cNvSpPr/>
      </xdr:nvSpPr>
      <xdr:spPr>
        <a:xfrm flipV="1">
          <a:off x="4914900" y="8429625"/>
          <a:ext cx="2152650" cy="2299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7</xdr:col>
      <xdr:colOff>295275</xdr:colOff>
      <xdr:row>39</xdr:row>
      <xdr:rowOff>171450</xdr:rowOff>
    </xdr:from>
    <xdr:to>
      <xdr:col>10</xdr:col>
      <xdr:colOff>476250</xdr:colOff>
      <xdr:row>41</xdr:row>
      <xdr:rowOff>20390</xdr:rowOff>
    </xdr:to>
    <xdr:sp macro="" textlink="">
      <xdr:nvSpPr>
        <xdr:cNvPr id="42" name="Rectangle 41">
          <a:extLst>
            <a:ext uri="{FF2B5EF4-FFF2-40B4-BE49-F238E27FC236}">
              <a16:creationId xmlns:a16="http://schemas.microsoft.com/office/drawing/2014/main" id="{00000000-0008-0000-0A00-00002A000000}"/>
            </a:ext>
          </a:extLst>
        </xdr:cNvPr>
        <xdr:cNvSpPr/>
      </xdr:nvSpPr>
      <xdr:spPr>
        <a:xfrm flipV="1">
          <a:off x="4895850" y="7600950"/>
          <a:ext cx="2152650" cy="2299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7</xdr:col>
      <xdr:colOff>342900</xdr:colOff>
      <xdr:row>35</xdr:row>
      <xdr:rowOff>9525</xdr:rowOff>
    </xdr:from>
    <xdr:to>
      <xdr:col>10</xdr:col>
      <xdr:colOff>523875</xdr:colOff>
      <xdr:row>36</xdr:row>
      <xdr:rowOff>48965</xdr:rowOff>
    </xdr:to>
    <xdr:sp macro="" textlink="">
      <xdr:nvSpPr>
        <xdr:cNvPr id="43" name="Rectangle 42">
          <a:extLst>
            <a:ext uri="{FF2B5EF4-FFF2-40B4-BE49-F238E27FC236}">
              <a16:creationId xmlns:a16="http://schemas.microsoft.com/office/drawing/2014/main" id="{00000000-0008-0000-0A00-00002B000000}"/>
            </a:ext>
          </a:extLst>
        </xdr:cNvPr>
        <xdr:cNvSpPr/>
      </xdr:nvSpPr>
      <xdr:spPr>
        <a:xfrm flipV="1">
          <a:off x="4943475" y="6677025"/>
          <a:ext cx="2152650" cy="2299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7</xdr:col>
      <xdr:colOff>333375</xdr:colOff>
      <xdr:row>30</xdr:row>
      <xdr:rowOff>171450</xdr:rowOff>
    </xdr:from>
    <xdr:to>
      <xdr:col>10</xdr:col>
      <xdr:colOff>514350</xdr:colOff>
      <xdr:row>32</xdr:row>
      <xdr:rowOff>20390</xdr:rowOff>
    </xdr:to>
    <xdr:sp macro="" textlink="">
      <xdr:nvSpPr>
        <xdr:cNvPr id="44" name="Rectangle 43">
          <a:extLst>
            <a:ext uri="{FF2B5EF4-FFF2-40B4-BE49-F238E27FC236}">
              <a16:creationId xmlns:a16="http://schemas.microsoft.com/office/drawing/2014/main" id="{00000000-0008-0000-0A00-00002C000000}"/>
            </a:ext>
          </a:extLst>
        </xdr:cNvPr>
        <xdr:cNvSpPr/>
      </xdr:nvSpPr>
      <xdr:spPr>
        <a:xfrm flipV="1">
          <a:off x="4933950" y="5886450"/>
          <a:ext cx="2152650" cy="2299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123824</xdr:colOff>
      <xdr:row>37</xdr:row>
      <xdr:rowOff>180975</xdr:rowOff>
    </xdr:from>
    <xdr:to>
      <xdr:col>7</xdr:col>
      <xdr:colOff>390524</xdr:colOff>
      <xdr:row>39</xdr:row>
      <xdr:rowOff>29915</xdr:rowOff>
    </xdr:to>
    <xdr:sp macro="" textlink="">
      <xdr:nvSpPr>
        <xdr:cNvPr id="45" name="Rectangle 44">
          <a:extLst>
            <a:ext uri="{FF2B5EF4-FFF2-40B4-BE49-F238E27FC236}">
              <a16:creationId xmlns:a16="http://schemas.microsoft.com/office/drawing/2014/main" id="{00000000-0008-0000-0A00-00002D000000}"/>
            </a:ext>
          </a:extLst>
        </xdr:cNvPr>
        <xdr:cNvSpPr/>
      </xdr:nvSpPr>
      <xdr:spPr>
        <a:xfrm flipV="1">
          <a:off x="4067174" y="7229475"/>
          <a:ext cx="923925" cy="2299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119062</xdr:colOff>
      <xdr:row>27</xdr:row>
      <xdr:rowOff>142875</xdr:rowOff>
    </xdr:from>
    <xdr:to>
      <xdr:col>7</xdr:col>
      <xdr:colOff>385762</xdr:colOff>
      <xdr:row>28</xdr:row>
      <xdr:rowOff>182315</xdr:rowOff>
    </xdr:to>
    <xdr:sp macro="" textlink="">
      <xdr:nvSpPr>
        <xdr:cNvPr id="46" name="Rectangle 45">
          <a:extLst>
            <a:ext uri="{FF2B5EF4-FFF2-40B4-BE49-F238E27FC236}">
              <a16:creationId xmlns:a16="http://schemas.microsoft.com/office/drawing/2014/main" id="{00000000-0008-0000-0A00-00002E000000}"/>
            </a:ext>
          </a:extLst>
        </xdr:cNvPr>
        <xdr:cNvSpPr/>
      </xdr:nvSpPr>
      <xdr:spPr>
        <a:xfrm flipV="1">
          <a:off x="4048125" y="5286375"/>
          <a:ext cx="921543" cy="2299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0</xdr:col>
      <xdr:colOff>304800</xdr:colOff>
      <xdr:row>40</xdr:row>
      <xdr:rowOff>47625</xdr:rowOff>
    </xdr:from>
    <xdr:to>
      <xdr:col>1</xdr:col>
      <xdr:colOff>207490</xdr:colOff>
      <xdr:row>43</xdr:row>
      <xdr:rowOff>28574</xdr:rowOff>
    </xdr:to>
    <xdr:pic>
      <xdr:nvPicPr>
        <xdr:cNvPr id="47" name="Picture 46">
          <a:extLst>
            <a:ext uri="{FF2B5EF4-FFF2-40B4-BE49-F238E27FC236}">
              <a16:creationId xmlns:a16="http://schemas.microsoft.com/office/drawing/2014/main" id="{00000000-0008-0000-0A00-00002F000000}"/>
            </a:ext>
          </a:extLst>
        </xdr:cNvPr>
        <xdr:cNvPicPr>
          <a:picLocks noChangeAspect="1"/>
        </xdr:cNvPicPr>
      </xdr:nvPicPr>
      <xdr:blipFill>
        <a:blip xmlns:r="http://schemas.openxmlformats.org/officeDocument/2006/relationships" r:embed="rId2"/>
        <a:stretch>
          <a:fillRect/>
        </a:stretch>
      </xdr:blipFill>
      <xdr:spPr>
        <a:xfrm>
          <a:off x="304800" y="7667625"/>
          <a:ext cx="559915" cy="552449"/>
        </a:xfrm>
        <a:prstGeom prst="rect">
          <a:avLst/>
        </a:prstGeom>
      </xdr:spPr>
    </xdr:pic>
    <xdr:clientData/>
  </xdr:twoCellAnchor>
  <xdr:twoCellAnchor editAs="oneCell">
    <xdr:from>
      <xdr:col>6</xdr:col>
      <xdr:colOff>304800</xdr:colOff>
      <xdr:row>40</xdr:row>
      <xdr:rowOff>85725</xdr:rowOff>
    </xdr:from>
    <xdr:to>
      <xdr:col>7</xdr:col>
      <xdr:colOff>95250</xdr:colOff>
      <xdr:row>42</xdr:row>
      <xdr:rowOff>170392</xdr:rowOff>
    </xdr:to>
    <xdr:pic>
      <xdr:nvPicPr>
        <xdr:cNvPr id="48" name="Picture 47">
          <a:extLst>
            <a:ext uri="{FF2B5EF4-FFF2-40B4-BE49-F238E27FC236}">
              <a16:creationId xmlns:a16="http://schemas.microsoft.com/office/drawing/2014/main" id="{00000000-0008-0000-0A00-000030000000}"/>
            </a:ext>
          </a:extLst>
        </xdr:cNvPr>
        <xdr:cNvPicPr>
          <a:picLocks noChangeAspect="1"/>
        </xdr:cNvPicPr>
      </xdr:nvPicPr>
      <xdr:blipFill>
        <a:blip xmlns:r="http://schemas.openxmlformats.org/officeDocument/2006/relationships" r:embed="rId1"/>
        <a:stretch>
          <a:fillRect/>
        </a:stretch>
      </xdr:blipFill>
      <xdr:spPr>
        <a:xfrm>
          <a:off x="4248150" y="7705725"/>
          <a:ext cx="447675" cy="465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is.vigil\Downloads\Travel%20Reimbursement%20Calculation%20Form,%20July%202022%20-%20December%202022%20v06.20.22%2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House%20cleaning%20check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ate"/>
      <sheetName val="Mileage Log"/>
      <sheetName val="Reimbursement Request Checklist"/>
      <sheetName val="IRS Mileage Rate"/>
      <sheetName val="Tips &amp; Tricks"/>
      <sheetName val="Travel Reimbursement Calculatio"/>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sheetName val="Monthly"/>
      <sheetName val="Seasonal"/>
      <sheetName val="House cleaning checklist1"/>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lizabeth.martinez@k12espanola.org" TargetMode="External"/><Relationship Id="rId7" Type="http://schemas.openxmlformats.org/officeDocument/2006/relationships/drawing" Target="../drawings/drawing1.xml"/><Relationship Id="rId2" Type="http://schemas.openxmlformats.org/officeDocument/2006/relationships/hyperlink" Target="mailto:michelleq.trujillo@k12espanola.org" TargetMode="External"/><Relationship Id="rId1" Type="http://schemas.openxmlformats.org/officeDocument/2006/relationships/hyperlink" Target="mailto:marcel.povijua@k12espanola.org" TargetMode="External"/><Relationship Id="rId6" Type="http://schemas.openxmlformats.org/officeDocument/2006/relationships/printerSettings" Target="../printerSettings/printerSettings1.bin"/><Relationship Id="rId5" Type="http://schemas.openxmlformats.org/officeDocument/2006/relationships/hyperlink" Target="mailto:alexis.vigil@k12espanola.org" TargetMode="External"/><Relationship Id="rId4" Type="http://schemas.openxmlformats.org/officeDocument/2006/relationships/hyperlink" Target="mailto:mark.rendon@k12espanola.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E534-057B-4155-89A0-B124FE975BB7}">
  <sheetPr>
    <tabColor theme="9" tint="0.39997558519241921"/>
  </sheetPr>
  <dimension ref="A6:J36"/>
  <sheetViews>
    <sheetView showGridLines="0" tabSelected="1" view="pageLayout" zoomScaleNormal="100" workbookViewId="0">
      <selection activeCell="A38" sqref="A38"/>
    </sheetView>
  </sheetViews>
  <sheetFormatPr defaultRowHeight="15" x14ac:dyDescent="0.25"/>
  <cols>
    <col min="1" max="8" width="9.85546875" customWidth="1"/>
    <col min="9" max="9" width="10.42578125" customWidth="1"/>
  </cols>
  <sheetData>
    <row r="6" spans="1:5" ht="15.75" x14ac:dyDescent="0.25">
      <c r="A6" s="343" t="s">
        <v>283</v>
      </c>
    </row>
    <row r="7" spans="1:5" ht="15.75" x14ac:dyDescent="0.25">
      <c r="A7" s="343"/>
    </row>
    <row r="8" spans="1:5" x14ac:dyDescent="0.25">
      <c r="A8" t="s">
        <v>286</v>
      </c>
    </row>
    <row r="10" spans="1:5" x14ac:dyDescent="0.25">
      <c r="A10" t="s">
        <v>289</v>
      </c>
      <c r="E10" t="s">
        <v>284</v>
      </c>
    </row>
    <row r="11" spans="1:5" x14ac:dyDescent="0.25">
      <c r="A11" t="s">
        <v>290</v>
      </c>
      <c r="E11" t="s">
        <v>285</v>
      </c>
    </row>
    <row r="12" spans="1:5" x14ac:dyDescent="0.25">
      <c r="A12" t="s">
        <v>291</v>
      </c>
      <c r="E12" t="s">
        <v>287</v>
      </c>
    </row>
    <row r="13" spans="1:5" x14ac:dyDescent="0.25">
      <c r="A13" s="344" t="s">
        <v>292</v>
      </c>
      <c r="E13" s="344" t="s">
        <v>288</v>
      </c>
    </row>
    <row r="14" spans="1:5" x14ac:dyDescent="0.25">
      <c r="A14" s="344"/>
      <c r="E14" s="344"/>
    </row>
    <row r="15" spans="1:5" x14ac:dyDescent="0.25">
      <c r="A15" s="346" t="s">
        <v>293</v>
      </c>
      <c r="E15" s="346" t="s">
        <v>297</v>
      </c>
    </row>
    <row r="16" spans="1:5" x14ac:dyDescent="0.25">
      <c r="A16" s="346" t="s">
        <v>294</v>
      </c>
      <c r="E16" s="346" t="s">
        <v>298</v>
      </c>
    </row>
    <row r="17" spans="1:10" x14ac:dyDescent="0.25">
      <c r="A17" s="346" t="s">
        <v>277</v>
      </c>
      <c r="E17" s="346" t="s">
        <v>299</v>
      </c>
    </row>
    <row r="18" spans="1:10" x14ac:dyDescent="0.25">
      <c r="A18" s="344" t="s">
        <v>295</v>
      </c>
      <c r="E18" s="344" t="s">
        <v>300</v>
      </c>
    </row>
    <row r="19" spans="1:10" x14ac:dyDescent="0.25">
      <c r="A19" s="344"/>
      <c r="E19" s="344"/>
    </row>
    <row r="20" spans="1:10" x14ac:dyDescent="0.25">
      <c r="A20" s="344"/>
      <c r="E20" s="346" t="s">
        <v>301</v>
      </c>
    </row>
    <row r="21" spans="1:10" x14ac:dyDescent="0.25">
      <c r="A21" s="344"/>
      <c r="E21" s="346" t="s">
        <v>302</v>
      </c>
    </row>
    <row r="22" spans="1:10" x14ac:dyDescent="0.25">
      <c r="A22" s="344"/>
      <c r="E22" s="346" t="s">
        <v>303</v>
      </c>
    </row>
    <row r="23" spans="1:10" x14ac:dyDescent="0.25">
      <c r="A23" s="344"/>
      <c r="E23" s="344" t="s">
        <v>304</v>
      </c>
    </row>
    <row r="25" spans="1:10" x14ac:dyDescent="0.25">
      <c r="A25" s="345" t="s">
        <v>278</v>
      </c>
    </row>
    <row r="26" spans="1:10" ht="15" customHeight="1" x14ac:dyDescent="0.25">
      <c r="A26" s="347" t="s">
        <v>305</v>
      </c>
      <c r="B26" s="347"/>
      <c r="C26" s="347"/>
      <c r="D26" s="347"/>
      <c r="E26" s="347"/>
      <c r="F26" s="347"/>
      <c r="G26" s="347"/>
      <c r="H26" s="347"/>
      <c r="I26" s="347"/>
      <c r="J26" s="347"/>
    </row>
    <row r="27" spans="1:10" x14ac:dyDescent="0.25">
      <c r="A27" s="347"/>
      <c r="B27" s="347"/>
      <c r="C27" s="347"/>
      <c r="D27" s="347"/>
      <c r="E27" s="347"/>
      <c r="F27" s="347"/>
      <c r="G27" s="347"/>
      <c r="H27" s="347"/>
      <c r="I27" s="347"/>
      <c r="J27" s="347"/>
    </row>
    <row r="28" spans="1:10" x14ac:dyDescent="0.25">
      <c r="A28" s="345" t="s">
        <v>279</v>
      </c>
    </row>
    <row r="29" spans="1:10" ht="15" customHeight="1" x14ac:dyDescent="0.25">
      <c r="A29" s="348" t="s">
        <v>280</v>
      </c>
      <c r="B29" s="348"/>
      <c r="C29" s="348"/>
      <c r="D29" s="348"/>
      <c r="E29" s="348"/>
      <c r="F29" s="348"/>
      <c r="G29" s="348"/>
      <c r="H29" s="348"/>
      <c r="I29" s="348"/>
      <c r="J29" s="348"/>
    </row>
    <row r="30" spans="1:10" x14ac:dyDescent="0.25">
      <c r="A30" s="348"/>
      <c r="B30" s="348"/>
      <c r="C30" s="348"/>
      <c r="D30" s="348"/>
      <c r="E30" s="348"/>
      <c r="F30" s="348"/>
      <c r="G30" s="348"/>
      <c r="H30" s="348"/>
      <c r="I30" s="348"/>
      <c r="J30" s="348"/>
    </row>
    <row r="31" spans="1:10" x14ac:dyDescent="0.25">
      <c r="A31" s="348"/>
      <c r="B31" s="348"/>
      <c r="C31" s="348"/>
      <c r="D31" s="348"/>
      <c r="E31" s="348"/>
      <c r="F31" s="348"/>
      <c r="G31" s="348"/>
      <c r="H31" s="348"/>
      <c r="I31" s="348"/>
      <c r="J31" s="348"/>
    </row>
    <row r="32" spans="1:10" x14ac:dyDescent="0.25">
      <c r="A32" s="348"/>
      <c r="B32" s="348"/>
      <c r="C32" s="348"/>
      <c r="D32" s="348"/>
      <c r="E32" s="348"/>
      <c r="F32" s="348"/>
      <c r="G32" s="348"/>
      <c r="H32" s="348"/>
      <c r="I32" s="348"/>
      <c r="J32" s="348"/>
    </row>
    <row r="33" spans="1:10" x14ac:dyDescent="0.25">
      <c r="A33" s="345" t="s">
        <v>281</v>
      </c>
    </row>
    <row r="34" spans="1:10" ht="15" customHeight="1" x14ac:dyDescent="0.25">
      <c r="A34" s="347" t="s">
        <v>306</v>
      </c>
      <c r="B34" s="347"/>
      <c r="C34" s="347"/>
      <c r="D34" s="347"/>
      <c r="E34" s="347"/>
      <c r="F34" s="347"/>
      <c r="G34" s="347"/>
      <c r="H34" s="347"/>
      <c r="I34" s="347"/>
      <c r="J34" s="347"/>
    </row>
    <row r="35" spans="1:10" x14ac:dyDescent="0.25">
      <c r="A35" s="345" t="s">
        <v>282</v>
      </c>
      <c r="B35" s="345"/>
    </row>
    <row r="36" spans="1:10" x14ac:dyDescent="0.25">
      <c r="A36" t="s">
        <v>296</v>
      </c>
    </row>
  </sheetData>
  <mergeCells count="3">
    <mergeCell ref="A26:J27"/>
    <mergeCell ref="A29:J32"/>
    <mergeCell ref="A34:J34"/>
  </mergeCells>
  <hyperlinks>
    <hyperlink ref="A13" r:id="rId1" xr:uid="{95DE07B5-0736-478D-8A8A-41EA70507784}"/>
    <hyperlink ref="E13" r:id="rId2" xr:uid="{BBA3A140-8E1A-4311-87E2-F8E86D46C316}"/>
    <hyperlink ref="A18" r:id="rId3" xr:uid="{0804C88E-6EA5-4CD8-9CD0-E4E205C73D0B}"/>
    <hyperlink ref="E18" r:id="rId4" xr:uid="{C5BF577F-AB77-45AB-895C-DF8DC2C4C147}"/>
    <hyperlink ref="E23" r:id="rId5" xr:uid="{E039FEA8-713B-41DB-A83A-CAC4471D0046}"/>
  </hyperlinks>
  <pageMargins left="0.25" right="0.25" top="0.75" bottom="0.75" header="0.3" footer="0.3"/>
  <pageSetup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1E950-6327-474B-A79D-BBB82B8AC8EE}">
  <sheetPr>
    <tabColor theme="9" tint="0.79998168889431442"/>
    <pageSetUpPr fitToPage="1"/>
  </sheetPr>
  <dimension ref="A1:X82"/>
  <sheetViews>
    <sheetView showGridLines="0" view="pageLayout" zoomScaleNormal="90" zoomScaleSheetLayoutView="100" workbookViewId="0">
      <selection activeCell="E28" sqref="E28:F28"/>
    </sheetView>
  </sheetViews>
  <sheetFormatPr defaultColWidth="9.140625" defaultRowHeight="12.75" x14ac:dyDescent="0.2"/>
  <cols>
    <col min="1" max="3" width="2.5703125" style="27" customWidth="1"/>
    <col min="4" max="4" width="9.5703125" style="27" customWidth="1"/>
    <col min="5" max="5" width="3.5703125" style="27" customWidth="1"/>
    <col min="6" max="6" width="9.5703125" style="27" customWidth="1"/>
    <col min="7" max="7" width="4.85546875" style="27" customWidth="1"/>
    <col min="8" max="8" width="9.5703125" style="27" customWidth="1"/>
    <col min="9" max="9" width="3.5703125" style="27" customWidth="1"/>
    <col min="10" max="10" width="9.5703125" style="27" customWidth="1"/>
    <col min="11" max="11" width="0.85546875" style="27" customWidth="1"/>
    <col min="12" max="12" width="3.5703125" style="27" customWidth="1"/>
    <col min="13" max="13" width="9.5703125" style="27" customWidth="1"/>
    <col min="14" max="14" width="3.5703125" style="27" customWidth="1"/>
    <col min="15" max="15" width="10.5703125" style="27" customWidth="1"/>
    <col min="16" max="16" width="3.28515625" style="27" customWidth="1"/>
    <col min="17" max="17" width="9.5703125" style="27" customWidth="1"/>
    <col min="18" max="18" width="13.5703125" style="46" bestFit="1" customWidth="1"/>
    <col min="19" max="19" width="1.140625" style="27" customWidth="1"/>
    <col min="20" max="20" width="13.42578125" style="27" bestFit="1" customWidth="1"/>
    <col min="21" max="22" width="9.140625" style="27"/>
    <col min="23" max="23" width="15" style="27" bestFit="1" customWidth="1"/>
    <col min="24" max="16384" width="9.140625" style="27"/>
  </cols>
  <sheetData>
    <row r="1" spans="1:21" ht="18.75" x14ac:dyDescent="0.3">
      <c r="A1" s="567" t="s">
        <v>146</v>
      </c>
      <c r="B1" s="567"/>
      <c r="C1" s="567"/>
      <c r="D1" s="567"/>
      <c r="E1" s="567"/>
      <c r="F1" s="567"/>
      <c r="G1" s="567"/>
      <c r="H1" s="567"/>
      <c r="I1" s="567"/>
      <c r="J1" s="567"/>
      <c r="K1" s="567"/>
      <c r="L1" s="567"/>
      <c r="M1" s="567"/>
      <c r="N1" s="567"/>
      <c r="O1" s="567"/>
      <c r="P1" s="567"/>
      <c r="Q1" s="567"/>
      <c r="R1" s="567"/>
      <c r="S1" s="568"/>
      <c r="T1" s="568"/>
    </row>
    <row r="2" spans="1:21" ht="18.75" x14ac:dyDescent="0.3">
      <c r="A2" s="569" t="s">
        <v>273</v>
      </c>
      <c r="B2" s="569"/>
      <c r="C2" s="569"/>
      <c r="D2" s="569"/>
      <c r="E2" s="569"/>
      <c r="F2" s="569"/>
      <c r="G2" s="569"/>
      <c r="H2" s="569"/>
      <c r="I2" s="569"/>
      <c r="J2" s="569"/>
      <c r="K2" s="569"/>
      <c r="L2" s="569"/>
      <c r="M2" s="569"/>
      <c r="N2" s="569"/>
      <c r="O2" s="569"/>
      <c r="P2" s="569"/>
      <c r="Q2" s="569"/>
      <c r="R2" s="569"/>
      <c r="S2" s="570"/>
      <c r="T2" s="570"/>
    </row>
    <row r="3" spans="1:21" ht="18.75" x14ac:dyDescent="0.3">
      <c r="A3" s="569" t="s">
        <v>274</v>
      </c>
      <c r="B3" s="569"/>
      <c r="C3" s="569"/>
      <c r="D3" s="569"/>
      <c r="E3" s="569"/>
      <c r="F3" s="569"/>
      <c r="G3" s="569"/>
      <c r="H3" s="569"/>
      <c r="I3" s="569"/>
      <c r="J3" s="569"/>
      <c r="K3" s="569"/>
      <c r="L3" s="569"/>
      <c r="M3" s="569"/>
      <c r="N3" s="569"/>
      <c r="O3" s="569"/>
      <c r="P3" s="569"/>
      <c r="Q3" s="569"/>
      <c r="R3" s="569"/>
      <c r="S3" s="569"/>
      <c r="T3" s="569"/>
    </row>
    <row r="4" spans="1:21" ht="6.6" customHeight="1" x14ac:dyDescent="0.2">
      <c r="N4" s="28"/>
      <c r="O4" s="28"/>
      <c r="P4" s="28"/>
      <c r="Q4" s="28"/>
      <c r="R4" s="29"/>
      <c r="S4" s="28"/>
    </row>
    <row r="5" spans="1:21" ht="15" x14ac:dyDescent="0.25">
      <c r="A5" s="30" t="s">
        <v>53</v>
      </c>
      <c r="B5" s="30" t="s">
        <v>54</v>
      </c>
      <c r="C5" s="30"/>
      <c r="F5" s="565"/>
      <c r="G5" s="565"/>
      <c r="H5" s="565"/>
      <c r="I5" s="565"/>
      <c r="J5" s="565"/>
      <c r="K5" s="565"/>
      <c r="L5" s="565"/>
      <c r="M5" s="565"/>
      <c r="N5" s="31"/>
      <c r="O5" s="32"/>
      <c r="P5" s="33"/>
      <c r="Q5" s="34"/>
      <c r="R5" s="571"/>
      <c r="S5" s="35"/>
      <c r="T5" s="572"/>
      <c r="U5" s="28"/>
    </row>
    <row r="6" spans="1:21" ht="6.6" customHeight="1" x14ac:dyDescent="0.25">
      <c r="A6" s="30"/>
      <c r="B6" s="30"/>
      <c r="C6" s="30"/>
      <c r="F6" s="36"/>
      <c r="G6" s="36"/>
      <c r="H6" s="36"/>
      <c r="I6" s="36"/>
      <c r="J6" s="36"/>
      <c r="K6" s="36"/>
      <c r="L6" s="36"/>
      <c r="M6" s="36"/>
      <c r="N6" s="28"/>
      <c r="O6" s="28"/>
      <c r="P6" s="28"/>
      <c r="Q6" s="28"/>
      <c r="R6" s="571"/>
      <c r="S6" s="35"/>
      <c r="T6" s="572"/>
      <c r="U6" s="28"/>
    </row>
    <row r="7" spans="1:21" ht="15" x14ac:dyDescent="0.25">
      <c r="A7" s="30" t="s">
        <v>55</v>
      </c>
      <c r="B7" s="30" t="s">
        <v>56</v>
      </c>
      <c r="C7" s="30"/>
      <c r="F7" s="565"/>
      <c r="G7" s="565"/>
      <c r="H7" s="565"/>
      <c r="I7" s="565"/>
      <c r="J7" s="565"/>
      <c r="K7" s="565"/>
      <c r="L7" s="565"/>
      <c r="M7" s="565"/>
      <c r="N7" s="37"/>
      <c r="O7" s="37"/>
      <c r="P7" s="38"/>
      <c r="Q7" s="337"/>
      <c r="R7" s="39"/>
      <c r="S7" s="40"/>
      <c r="T7" s="39"/>
      <c r="U7" s="28"/>
    </row>
    <row r="8" spans="1:21" ht="15" x14ac:dyDescent="0.25">
      <c r="A8" s="30"/>
      <c r="B8" s="30" t="s">
        <v>57</v>
      </c>
      <c r="C8" s="30"/>
      <c r="F8" s="41"/>
      <c r="G8" s="41"/>
      <c r="H8" s="565"/>
      <c r="I8" s="565"/>
      <c r="J8" s="565"/>
      <c r="K8" s="565"/>
      <c r="L8" s="565"/>
      <c r="M8" s="565"/>
      <c r="N8" s="565"/>
      <c r="O8" s="565"/>
      <c r="P8" s="565"/>
      <c r="Q8" s="565"/>
      <c r="R8" s="565"/>
      <c r="S8" s="565"/>
      <c r="T8" s="565"/>
      <c r="U8" s="28"/>
    </row>
    <row r="9" spans="1:21" ht="15" x14ac:dyDescent="0.25">
      <c r="A9" s="30"/>
      <c r="B9" s="30"/>
      <c r="C9" s="30"/>
      <c r="F9" s="42"/>
      <c r="G9" s="42"/>
      <c r="H9" s="566"/>
      <c r="I9" s="566"/>
      <c r="J9" s="566"/>
      <c r="K9" s="566"/>
      <c r="L9" s="566"/>
      <c r="M9" s="566"/>
      <c r="N9" s="566"/>
      <c r="O9" s="566"/>
      <c r="P9" s="566"/>
      <c r="Q9" s="566"/>
      <c r="R9" s="566"/>
      <c r="S9" s="566"/>
      <c r="T9" s="566"/>
      <c r="U9" s="28"/>
    </row>
    <row r="10" spans="1:21" ht="15" x14ac:dyDescent="0.25">
      <c r="A10" s="30"/>
      <c r="B10" s="30" t="s">
        <v>58</v>
      </c>
      <c r="C10" s="30"/>
      <c r="F10" s="565"/>
      <c r="G10" s="565"/>
      <c r="H10" s="565"/>
      <c r="I10" s="565"/>
      <c r="J10" s="565"/>
      <c r="K10" s="565"/>
      <c r="L10" s="565"/>
      <c r="M10" s="565"/>
      <c r="N10" s="37"/>
      <c r="O10" s="37"/>
      <c r="P10" s="38"/>
      <c r="R10" s="341"/>
      <c r="S10" s="35"/>
      <c r="T10" s="341"/>
      <c r="U10" s="28"/>
    </row>
    <row r="11" spans="1:21" ht="15" x14ac:dyDescent="0.25">
      <c r="A11" s="30"/>
      <c r="B11" s="30" t="s">
        <v>59</v>
      </c>
      <c r="C11" s="30"/>
      <c r="F11" s="393"/>
      <c r="G11" s="393"/>
      <c r="H11" s="393"/>
      <c r="I11" s="43" t="s">
        <v>60</v>
      </c>
      <c r="J11" s="393"/>
      <c r="K11" s="393"/>
      <c r="L11" s="393"/>
      <c r="M11" s="393"/>
      <c r="N11" s="44"/>
      <c r="O11" s="44"/>
      <c r="P11" s="45"/>
      <c r="Q11" s="28"/>
      <c r="R11" s="28"/>
      <c r="S11" s="28"/>
      <c r="T11" s="29"/>
      <c r="U11" s="28"/>
    </row>
    <row r="12" spans="1:21" ht="6.6" customHeight="1" thickBot="1" x14ac:dyDescent="0.3">
      <c r="A12" s="30"/>
      <c r="B12" s="30"/>
      <c r="C12" s="30"/>
    </row>
    <row r="13" spans="1:21" ht="14.45" customHeight="1" thickBot="1" x14ac:dyDescent="0.3">
      <c r="A13" s="558" t="s">
        <v>61</v>
      </c>
      <c r="B13" s="559"/>
      <c r="C13" s="559"/>
      <c r="D13" s="559"/>
      <c r="E13" s="559"/>
      <c r="F13" s="559"/>
      <c r="G13" s="559"/>
      <c r="H13" s="559"/>
      <c r="I13" s="559"/>
      <c r="J13" s="559"/>
      <c r="K13" s="559"/>
      <c r="L13" s="559"/>
      <c r="M13" s="559"/>
      <c r="N13" s="559"/>
      <c r="O13" s="559"/>
      <c r="P13" s="559"/>
      <c r="Q13" s="559"/>
      <c r="R13" s="559"/>
      <c r="S13" s="559"/>
      <c r="T13" s="560"/>
    </row>
    <row r="14" spans="1:21" s="47" customFormat="1" ht="15.75" x14ac:dyDescent="0.25">
      <c r="A14" s="47" t="s">
        <v>62</v>
      </c>
      <c r="B14" s="47" t="s">
        <v>63</v>
      </c>
    </row>
    <row r="15" spans="1:21" s="48" customFormat="1" ht="15.75" x14ac:dyDescent="0.25">
      <c r="B15" s="49"/>
      <c r="C15" s="50" t="s">
        <v>64</v>
      </c>
      <c r="D15" s="50"/>
      <c r="E15" s="50"/>
      <c r="F15" s="50"/>
      <c r="G15" s="50"/>
      <c r="H15" s="50"/>
      <c r="I15" s="50"/>
      <c r="J15" s="50"/>
      <c r="K15" s="50"/>
      <c r="L15" s="50"/>
      <c r="M15" s="50"/>
      <c r="N15" s="50"/>
      <c r="O15" s="50"/>
      <c r="P15" s="50"/>
      <c r="Q15" s="50"/>
      <c r="R15" s="50"/>
      <c r="S15" s="50"/>
      <c r="T15" s="51"/>
    </row>
    <row r="16" spans="1:21" s="30" customFormat="1" ht="15.75" thickBot="1" x14ac:dyDescent="0.3">
      <c r="C16" s="52" t="s">
        <v>65</v>
      </c>
      <c r="E16" s="52"/>
    </row>
    <row r="17" spans="3:24" s="30" customFormat="1" ht="15" x14ac:dyDescent="0.25">
      <c r="D17" s="526" t="s">
        <v>66</v>
      </c>
      <c r="E17" s="528"/>
      <c r="F17" s="528"/>
      <c r="G17" s="561"/>
      <c r="H17" s="562" t="s">
        <v>67</v>
      </c>
      <c r="I17" s="562"/>
      <c r="J17" s="562" t="s">
        <v>68</v>
      </c>
      <c r="K17" s="562"/>
      <c r="L17" s="562"/>
      <c r="M17" s="562" t="s">
        <v>69</v>
      </c>
      <c r="N17" s="563"/>
      <c r="O17" s="53"/>
      <c r="P17" s="564" t="s">
        <v>70</v>
      </c>
      <c r="Q17" s="563"/>
      <c r="R17" s="339" t="s">
        <v>71</v>
      </c>
      <c r="T17" s="54" t="s">
        <v>72</v>
      </c>
      <c r="W17" s="556" t="s">
        <v>73</v>
      </c>
      <c r="X17" s="557"/>
    </row>
    <row r="18" spans="3:24" s="30" customFormat="1" ht="15" x14ac:dyDescent="0.25">
      <c r="C18" s="55">
        <v>1</v>
      </c>
      <c r="D18" s="532"/>
      <c r="E18" s="533"/>
      <c r="F18" s="533"/>
      <c r="G18" s="534"/>
      <c r="H18" s="548"/>
      <c r="I18" s="549"/>
      <c r="J18" s="550"/>
      <c r="K18" s="549"/>
      <c r="L18" s="549"/>
      <c r="M18" s="548"/>
      <c r="N18" s="551"/>
      <c r="O18" s="56"/>
      <c r="P18" s="552"/>
      <c r="Q18" s="553"/>
      <c r="R18" s="57">
        <v>59</v>
      </c>
      <c r="T18" s="58">
        <f t="shared" ref="T18:T24" si="0">IF(P18=1,(R18),(0))</f>
        <v>0</v>
      </c>
      <c r="W18" s="59" t="s">
        <v>74</v>
      </c>
      <c r="X18" s="60">
        <f>SUM(P18:Q24)</f>
        <v>0</v>
      </c>
    </row>
    <row r="19" spans="3:24" s="30" customFormat="1" ht="15" x14ac:dyDescent="0.25">
      <c r="C19" s="55">
        <v>2</v>
      </c>
      <c r="D19" s="532"/>
      <c r="E19" s="533"/>
      <c r="F19" s="533"/>
      <c r="G19" s="534"/>
      <c r="H19" s="548"/>
      <c r="I19" s="549"/>
      <c r="J19" s="550"/>
      <c r="K19" s="549"/>
      <c r="L19" s="549"/>
      <c r="M19" s="548"/>
      <c r="N19" s="551"/>
      <c r="O19" s="56"/>
      <c r="P19" s="554"/>
      <c r="Q19" s="555"/>
      <c r="R19" s="57">
        <v>59</v>
      </c>
      <c r="T19" s="58">
        <f t="shared" si="0"/>
        <v>0</v>
      </c>
      <c r="W19" s="59" t="s">
        <v>75</v>
      </c>
      <c r="X19" s="61">
        <v>6</v>
      </c>
    </row>
    <row r="20" spans="3:24" s="30" customFormat="1" ht="15.75" thickBot="1" x14ac:dyDescent="0.3">
      <c r="C20" s="55">
        <v>3</v>
      </c>
      <c r="D20" s="532"/>
      <c r="E20" s="533"/>
      <c r="F20" s="533"/>
      <c r="G20" s="534"/>
      <c r="H20" s="548"/>
      <c r="I20" s="549"/>
      <c r="J20" s="550"/>
      <c r="K20" s="549"/>
      <c r="L20" s="549"/>
      <c r="M20" s="548"/>
      <c r="N20" s="551"/>
      <c r="O20" s="56"/>
      <c r="P20" s="552"/>
      <c r="Q20" s="553"/>
      <c r="R20" s="57">
        <v>59</v>
      </c>
      <c r="T20" s="58">
        <f t="shared" si="0"/>
        <v>0</v>
      </c>
      <c r="W20" s="62" t="s">
        <v>76</v>
      </c>
      <c r="X20" s="63">
        <f>+X18*X19</f>
        <v>0</v>
      </c>
    </row>
    <row r="21" spans="3:24" s="30" customFormat="1" ht="15" x14ac:dyDescent="0.25">
      <c r="C21" s="55">
        <v>4</v>
      </c>
      <c r="D21" s="532"/>
      <c r="E21" s="533"/>
      <c r="F21" s="533"/>
      <c r="G21" s="534"/>
      <c r="H21" s="548"/>
      <c r="I21" s="549"/>
      <c r="J21" s="550"/>
      <c r="K21" s="549"/>
      <c r="L21" s="549"/>
      <c r="M21" s="548"/>
      <c r="N21" s="551"/>
      <c r="O21" s="56"/>
      <c r="P21" s="552"/>
      <c r="Q21" s="553"/>
      <c r="R21" s="57">
        <v>59</v>
      </c>
      <c r="T21" s="58">
        <f t="shared" si="0"/>
        <v>0</v>
      </c>
    </row>
    <row r="22" spans="3:24" s="30" customFormat="1" ht="15" x14ac:dyDescent="0.25">
      <c r="C22" s="55">
        <v>5</v>
      </c>
      <c r="D22" s="532"/>
      <c r="E22" s="533"/>
      <c r="F22" s="533"/>
      <c r="G22" s="534"/>
      <c r="H22" s="548"/>
      <c r="I22" s="549"/>
      <c r="J22" s="550"/>
      <c r="K22" s="549"/>
      <c r="L22" s="549"/>
      <c r="M22" s="548"/>
      <c r="N22" s="551"/>
      <c r="O22" s="56"/>
      <c r="P22" s="552"/>
      <c r="Q22" s="553"/>
      <c r="R22" s="57">
        <v>59</v>
      </c>
      <c r="T22" s="58">
        <f t="shared" si="0"/>
        <v>0</v>
      </c>
    </row>
    <row r="23" spans="3:24" s="30" customFormat="1" ht="15" x14ac:dyDescent="0.25">
      <c r="C23" s="55">
        <v>6</v>
      </c>
      <c r="D23" s="532"/>
      <c r="E23" s="533"/>
      <c r="F23" s="533"/>
      <c r="G23" s="534"/>
      <c r="H23" s="535"/>
      <c r="I23" s="500"/>
      <c r="J23" s="535"/>
      <c r="K23" s="499"/>
      <c r="L23" s="500"/>
      <c r="M23" s="535"/>
      <c r="N23" s="536"/>
      <c r="O23" s="56"/>
      <c r="P23" s="537"/>
      <c r="Q23" s="538"/>
      <c r="R23" s="57">
        <v>59</v>
      </c>
      <c r="T23" s="58">
        <f t="shared" si="0"/>
        <v>0</v>
      </c>
    </row>
    <row r="24" spans="3:24" s="30" customFormat="1" ht="15.75" thickBot="1" x14ac:dyDescent="0.3">
      <c r="C24" s="55">
        <v>7</v>
      </c>
      <c r="D24" s="539"/>
      <c r="E24" s="540"/>
      <c r="F24" s="540"/>
      <c r="G24" s="541"/>
      <c r="H24" s="542"/>
      <c r="I24" s="543"/>
      <c r="J24" s="542"/>
      <c r="K24" s="544"/>
      <c r="L24" s="543"/>
      <c r="M24" s="542"/>
      <c r="N24" s="545"/>
      <c r="O24" s="56"/>
      <c r="P24" s="546"/>
      <c r="Q24" s="547"/>
      <c r="R24" s="57">
        <v>59</v>
      </c>
      <c r="T24" s="64">
        <f t="shared" si="0"/>
        <v>0</v>
      </c>
    </row>
    <row r="25" spans="3:24" s="30" customFormat="1" ht="15" customHeight="1" thickBot="1" x14ac:dyDescent="0.3">
      <c r="C25" s="52" t="s">
        <v>77</v>
      </c>
      <c r="E25" s="52"/>
      <c r="F25" s="65"/>
      <c r="G25" s="29"/>
      <c r="H25" s="65"/>
      <c r="I25" s="66"/>
      <c r="J25" s="341"/>
      <c r="K25" s="341"/>
      <c r="M25" s="67"/>
      <c r="N25" s="67"/>
      <c r="O25" s="67"/>
      <c r="P25" s="67"/>
      <c r="R25" s="68"/>
    </row>
    <row r="26" spans="3:24" s="30" customFormat="1" ht="15" customHeight="1" thickBot="1" x14ac:dyDescent="0.3">
      <c r="C26" s="69"/>
      <c r="E26" s="523" t="s">
        <v>78</v>
      </c>
      <c r="F26" s="524"/>
      <c r="G26" s="524"/>
      <c r="H26" s="524"/>
      <c r="I26" s="524"/>
      <c r="J26" s="524"/>
      <c r="K26" s="524"/>
      <c r="L26" s="524"/>
      <c r="M26" s="524"/>
      <c r="N26" s="524"/>
      <c r="O26" s="524"/>
      <c r="P26" s="524"/>
      <c r="Q26" s="525"/>
      <c r="R26" s="70" t="s">
        <v>79</v>
      </c>
    </row>
    <row r="27" spans="3:24" s="66" customFormat="1" ht="15" customHeight="1" x14ac:dyDescent="0.25">
      <c r="C27" s="30"/>
      <c r="E27" s="526" t="s">
        <v>80</v>
      </c>
      <c r="F27" s="527"/>
      <c r="G27" s="526" t="s">
        <v>81</v>
      </c>
      <c r="H27" s="527"/>
      <c r="I27" s="526" t="s">
        <v>82</v>
      </c>
      <c r="J27" s="528"/>
      <c r="K27" s="529"/>
      <c r="L27" s="526" t="s">
        <v>83</v>
      </c>
      <c r="M27" s="527"/>
      <c r="N27" s="526" t="s">
        <v>84</v>
      </c>
      <c r="O27" s="527"/>
      <c r="P27" s="530" t="s">
        <v>85</v>
      </c>
      <c r="Q27" s="531"/>
      <c r="R27" s="340" t="s">
        <v>86</v>
      </c>
      <c r="S27" s="71"/>
      <c r="T27" s="54" t="s">
        <v>87</v>
      </c>
      <c r="W27" s="68"/>
    </row>
    <row r="28" spans="3:24" s="66" customFormat="1" ht="15" customHeight="1" x14ac:dyDescent="0.25">
      <c r="C28" s="510" t="s">
        <v>88</v>
      </c>
      <c r="D28" s="511"/>
      <c r="E28" s="520"/>
      <c r="F28" s="521"/>
      <c r="G28" s="520"/>
      <c r="H28" s="521"/>
      <c r="I28" s="520"/>
      <c r="J28" s="522"/>
      <c r="K28" s="521"/>
      <c r="L28" s="520"/>
      <c r="M28" s="521"/>
      <c r="N28" s="520"/>
      <c r="O28" s="521"/>
      <c r="P28" s="515">
        <f t="shared" ref="P28:P34" si="1">+E28+G28+I28+L28+N28</f>
        <v>0</v>
      </c>
      <c r="Q28" s="516"/>
      <c r="R28" s="72"/>
      <c r="S28" s="73"/>
      <c r="T28" s="74">
        <f t="shared" ref="T28:T34" si="2">IF(P28&lt;=T18,P28,T18)</f>
        <v>0</v>
      </c>
      <c r="V28" s="75"/>
      <c r="W28" s="68"/>
    </row>
    <row r="29" spans="3:24" s="66" customFormat="1" ht="15" customHeight="1" x14ac:dyDescent="0.25">
      <c r="C29" s="510" t="s">
        <v>89</v>
      </c>
      <c r="D29" s="511"/>
      <c r="E29" s="520"/>
      <c r="F29" s="521"/>
      <c r="G29" s="520"/>
      <c r="H29" s="521"/>
      <c r="I29" s="520"/>
      <c r="J29" s="522"/>
      <c r="K29" s="521"/>
      <c r="L29" s="520"/>
      <c r="M29" s="521"/>
      <c r="N29" s="520"/>
      <c r="O29" s="521"/>
      <c r="P29" s="515">
        <f t="shared" si="1"/>
        <v>0</v>
      </c>
      <c r="Q29" s="516"/>
      <c r="R29" s="72"/>
      <c r="S29" s="73"/>
      <c r="T29" s="74">
        <f t="shared" si="2"/>
        <v>0</v>
      </c>
      <c r="W29" s="68"/>
    </row>
    <row r="30" spans="3:24" s="66" customFormat="1" ht="15" customHeight="1" x14ac:dyDescent="0.25">
      <c r="C30" s="510" t="s">
        <v>90</v>
      </c>
      <c r="D30" s="511"/>
      <c r="E30" s="520"/>
      <c r="F30" s="521"/>
      <c r="G30" s="520"/>
      <c r="H30" s="521"/>
      <c r="I30" s="520"/>
      <c r="J30" s="522"/>
      <c r="K30" s="521"/>
      <c r="L30" s="520"/>
      <c r="M30" s="521"/>
      <c r="N30" s="520"/>
      <c r="O30" s="521"/>
      <c r="P30" s="515">
        <f t="shared" si="1"/>
        <v>0</v>
      </c>
      <c r="Q30" s="516"/>
      <c r="R30" s="72"/>
      <c r="S30" s="73"/>
      <c r="T30" s="74">
        <f t="shared" si="2"/>
        <v>0</v>
      </c>
    </row>
    <row r="31" spans="3:24" s="66" customFormat="1" ht="15" customHeight="1" x14ac:dyDescent="0.25">
      <c r="C31" s="510" t="s">
        <v>91</v>
      </c>
      <c r="D31" s="511"/>
      <c r="E31" s="520"/>
      <c r="F31" s="521"/>
      <c r="G31" s="520"/>
      <c r="H31" s="521"/>
      <c r="I31" s="520"/>
      <c r="J31" s="522"/>
      <c r="K31" s="521"/>
      <c r="L31" s="520"/>
      <c r="M31" s="521"/>
      <c r="N31" s="520"/>
      <c r="O31" s="521"/>
      <c r="P31" s="515">
        <f t="shared" si="1"/>
        <v>0</v>
      </c>
      <c r="Q31" s="516"/>
      <c r="R31" s="72"/>
      <c r="S31" s="73"/>
      <c r="T31" s="74">
        <f t="shared" si="2"/>
        <v>0</v>
      </c>
    </row>
    <row r="32" spans="3:24" s="66" customFormat="1" ht="15" customHeight="1" x14ac:dyDescent="0.25">
      <c r="C32" s="510" t="s">
        <v>92</v>
      </c>
      <c r="D32" s="511"/>
      <c r="E32" s="520"/>
      <c r="F32" s="521"/>
      <c r="G32" s="520"/>
      <c r="H32" s="521"/>
      <c r="I32" s="520"/>
      <c r="J32" s="522"/>
      <c r="K32" s="521"/>
      <c r="L32" s="520"/>
      <c r="M32" s="521"/>
      <c r="N32" s="520"/>
      <c r="O32" s="521"/>
      <c r="P32" s="515">
        <f t="shared" si="1"/>
        <v>0</v>
      </c>
      <c r="Q32" s="516"/>
      <c r="R32" s="72"/>
      <c r="S32" s="73"/>
      <c r="T32" s="74">
        <f t="shared" si="2"/>
        <v>0</v>
      </c>
    </row>
    <row r="33" spans="2:23" s="66" customFormat="1" ht="15" customHeight="1" x14ac:dyDescent="0.25">
      <c r="C33" s="510" t="s">
        <v>93</v>
      </c>
      <c r="D33" s="511"/>
      <c r="E33" s="517"/>
      <c r="F33" s="518"/>
      <c r="G33" s="517"/>
      <c r="H33" s="518"/>
      <c r="I33" s="517"/>
      <c r="J33" s="519"/>
      <c r="K33" s="518"/>
      <c r="L33" s="517"/>
      <c r="M33" s="518"/>
      <c r="N33" s="517"/>
      <c r="O33" s="518"/>
      <c r="P33" s="515">
        <f t="shared" si="1"/>
        <v>0</v>
      </c>
      <c r="Q33" s="516"/>
      <c r="R33" s="72"/>
      <c r="S33" s="73"/>
      <c r="T33" s="74">
        <f t="shared" si="2"/>
        <v>0</v>
      </c>
    </row>
    <row r="34" spans="2:23" s="66" customFormat="1" ht="15" customHeight="1" thickBot="1" x14ac:dyDescent="0.3">
      <c r="C34" s="510" t="s">
        <v>94</v>
      </c>
      <c r="D34" s="511"/>
      <c r="E34" s="512"/>
      <c r="F34" s="513"/>
      <c r="G34" s="512"/>
      <c r="H34" s="513"/>
      <c r="I34" s="512"/>
      <c r="J34" s="514"/>
      <c r="K34" s="513"/>
      <c r="L34" s="512"/>
      <c r="M34" s="513"/>
      <c r="N34" s="512"/>
      <c r="O34" s="513"/>
      <c r="P34" s="505">
        <f t="shared" si="1"/>
        <v>0</v>
      </c>
      <c r="Q34" s="506"/>
      <c r="R34" s="76"/>
      <c r="S34" s="73"/>
      <c r="T34" s="74">
        <f t="shared" si="2"/>
        <v>0</v>
      </c>
    </row>
    <row r="35" spans="2:23" s="66" customFormat="1" ht="15" customHeight="1" thickBot="1" x14ac:dyDescent="0.3">
      <c r="C35" s="77" t="s">
        <v>95</v>
      </c>
      <c r="D35" s="78"/>
      <c r="E35" s="79"/>
      <c r="F35" s="80"/>
      <c r="G35" s="80"/>
      <c r="H35" s="81"/>
      <c r="I35" s="82"/>
      <c r="J35" s="82"/>
      <c r="K35" s="82"/>
      <c r="L35" s="83"/>
      <c r="M35" s="81"/>
      <c r="N35" s="81"/>
      <c r="O35" s="81"/>
      <c r="P35" s="81"/>
      <c r="Q35" s="84"/>
      <c r="R35" s="85">
        <f>SUM(R28:R34)</f>
        <v>0</v>
      </c>
      <c r="S35" s="86"/>
      <c r="T35" s="87">
        <f>SUM(T28:T34)</f>
        <v>0</v>
      </c>
      <c r="U35" s="68"/>
    </row>
    <row r="36" spans="2:23" s="30" customFormat="1" ht="6.6" customHeight="1" x14ac:dyDescent="0.25">
      <c r="R36" s="88"/>
    </row>
    <row r="37" spans="2:23" s="30" customFormat="1" ht="15" x14ac:dyDescent="0.25">
      <c r="C37" s="52" t="s">
        <v>96</v>
      </c>
      <c r="G37" s="89"/>
      <c r="H37" s="507" t="s">
        <v>97</v>
      </c>
      <c r="I37" s="508"/>
      <c r="J37" s="507" t="s">
        <v>67</v>
      </c>
      <c r="K37" s="509"/>
      <c r="L37" s="508"/>
      <c r="M37" s="507" t="s">
        <v>98</v>
      </c>
      <c r="N37" s="508"/>
      <c r="O37" s="507" t="s">
        <v>69</v>
      </c>
      <c r="P37" s="508"/>
      <c r="Q37" s="338" t="s">
        <v>99</v>
      </c>
      <c r="R37" s="90" t="s">
        <v>71</v>
      </c>
      <c r="T37" s="91" t="s">
        <v>87</v>
      </c>
      <c r="W37" s="88"/>
    </row>
    <row r="38" spans="2:23" s="30" customFormat="1" ht="15" x14ac:dyDescent="0.25">
      <c r="D38" s="495" t="s">
        <v>100</v>
      </c>
      <c r="E38" s="495"/>
      <c r="F38" s="495"/>
      <c r="G38" s="495"/>
      <c r="H38" s="496"/>
      <c r="I38" s="497"/>
      <c r="J38" s="498"/>
      <c r="K38" s="499"/>
      <c r="L38" s="500"/>
      <c r="M38" s="496"/>
      <c r="N38" s="497"/>
      <c r="O38" s="501"/>
      <c r="P38" s="497"/>
      <c r="Q38" s="92"/>
      <c r="R38" s="93">
        <v>0</v>
      </c>
      <c r="T38" s="94">
        <f>IF(Q38&gt;0,(R38),(0))</f>
        <v>0</v>
      </c>
      <c r="W38" s="88"/>
    </row>
    <row r="39" spans="2:23" s="30" customFormat="1" ht="15" x14ac:dyDescent="0.25">
      <c r="D39" s="495" t="s">
        <v>101</v>
      </c>
      <c r="E39" s="495"/>
      <c r="F39" s="495"/>
      <c r="G39" s="495"/>
      <c r="H39" s="496" t="s">
        <v>102</v>
      </c>
      <c r="I39" s="497"/>
      <c r="J39" s="498" t="s">
        <v>102</v>
      </c>
      <c r="K39" s="499"/>
      <c r="L39" s="500"/>
      <c r="M39" s="496" t="s">
        <v>102</v>
      </c>
      <c r="N39" s="497"/>
      <c r="O39" s="501" t="s">
        <v>102</v>
      </c>
      <c r="P39" s="497"/>
      <c r="Q39" s="95"/>
      <c r="R39" s="93">
        <v>20</v>
      </c>
      <c r="T39" s="94">
        <f>IF(Q39&gt;0,(R39),(0))</f>
        <v>0</v>
      </c>
      <c r="W39" s="88"/>
    </row>
    <row r="40" spans="2:23" s="30" customFormat="1" ht="15" x14ac:dyDescent="0.25">
      <c r="D40" s="495" t="s">
        <v>103</v>
      </c>
      <c r="E40" s="495"/>
      <c r="F40" s="495"/>
      <c r="G40" s="495"/>
      <c r="H40" s="496"/>
      <c r="I40" s="502"/>
      <c r="J40" s="498"/>
      <c r="K40" s="499"/>
      <c r="L40" s="500"/>
      <c r="M40" s="496"/>
      <c r="N40" s="497"/>
      <c r="O40" s="503"/>
      <c r="P40" s="504"/>
      <c r="Q40" s="92"/>
      <c r="R40" s="93">
        <v>42</v>
      </c>
      <c r="T40" s="94">
        <f>IF(Q40&gt;0,(R40),(0))</f>
        <v>0</v>
      </c>
    </row>
    <row r="41" spans="2:23" s="30" customFormat="1" ht="15" x14ac:dyDescent="0.25">
      <c r="D41" s="480" t="s">
        <v>104</v>
      </c>
      <c r="E41" s="480"/>
      <c r="F41" s="480"/>
      <c r="G41" s="480"/>
      <c r="H41" s="481"/>
      <c r="I41" s="482"/>
      <c r="J41" s="483"/>
      <c r="K41" s="484"/>
      <c r="L41" s="485"/>
      <c r="M41" s="481"/>
      <c r="N41" s="482"/>
      <c r="O41" s="486"/>
      <c r="P41" s="487"/>
      <c r="Q41" s="96"/>
      <c r="R41" s="97">
        <v>59</v>
      </c>
      <c r="T41" s="98">
        <f>IF(Q41&gt;0,(R41),(0))</f>
        <v>0</v>
      </c>
      <c r="U41" s="88"/>
    </row>
    <row r="42" spans="2:23" s="30" customFormat="1" ht="15" customHeight="1" x14ac:dyDescent="0.25">
      <c r="C42" s="99" t="s">
        <v>105</v>
      </c>
      <c r="D42" s="100"/>
      <c r="E42" s="101"/>
      <c r="F42" s="102"/>
      <c r="G42" s="102"/>
      <c r="H42" s="103"/>
      <c r="I42" s="103"/>
      <c r="J42" s="104"/>
      <c r="K42" s="104"/>
      <c r="L42" s="104"/>
      <c r="M42" s="104"/>
      <c r="N42" s="104"/>
      <c r="O42" s="104"/>
      <c r="P42" s="104"/>
      <c r="Q42" s="104"/>
      <c r="R42" s="104"/>
      <c r="S42" s="105"/>
      <c r="T42" s="106">
        <f>SUM(T38:T41)</f>
        <v>0</v>
      </c>
    </row>
    <row r="43" spans="2:23" s="47" customFormat="1" ht="15" customHeight="1" x14ac:dyDescent="0.25">
      <c r="B43" s="107"/>
      <c r="C43" s="108" t="s">
        <v>106</v>
      </c>
      <c r="D43" s="108"/>
      <c r="E43" s="108"/>
      <c r="F43" s="109"/>
      <c r="G43" s="110"/>
      <c r="H43" s="109"/>
      <c r="I43" s="108"/>
      <c r="J43" s="111"/>
      <c r="K43" s="111"/>
      <c r="L43" s="108"/>
      <c r="M43" s="112"/>
      <c r="N43" s="112"/>
      <c r="O43" s="112"/>
      <c r="P43" s="112"/>
      <c r="Q43" s="108"/>
      <c r="R43" s="113"/>
      <c r="S43" s="108"/>
      <c r="T43" s="114">
        <f>T35+T42</f>
        <v>0</v>
      </c>
    </row>
    <row r="44" spans="2:23" s="66" customFormat="1" ht="6.6" customHeight="1" x14ac:dyDescent="0.25">
      <c r="F44" s="65"/>
      <c r="G44" s="29"/>
      <c r="H44" s="65"/>
      <c r="J44" s="341"/>
      <c r="K44" s="341"/>
      <c r="M44" s="67"/>
      <c r="N44" s="67"/>
      <c r="O44" s="67"/>
      <c r="P44" s="67"/>
      <c r="R44" s="68"/>
    </row>
    <row r="45" spans="2:23" s="66" customFormat="1" ht="15.75" customHeight="1" x14ac:dyDescent="0.25">
      <c r="F45" s="65"/>
      <c r="G45" s="29"/>
      <c r="H45" s="488"/>
      <c r="I45" s="489"/>
      <c r="J45" s="490" t="s">
        <v>107</v>
      </c>
      <c r="K45" s="491"/>
      <c r="L45" s="492"/>
      <c r="M45" s="67"/>
      <c r="N45" s="67"/>
      <c r="O45" s="67"/>
      <c r="P45" s="493" t="s">
        <v>108</v>
      </c>
      <c r="Q45" s="494"/>
      <c r="R45" s="68"/>
    </row>
    <row r="46" spans="2:23" s="48" customFormat="1" ht="15.75" x14ac:dyDescent="0.25">
      <c r="B46" s="115"/>
      <c r="C46" s="116" t="s">
        <v>109</v>
      </c>
      <c r="D46" s="116"/>
      <c r="E46" s="117"/>
      <c r="F46" s="117"/>
      <c r="G46" s="117"/>
      <c r="H46" s="118"/>
      <c r="I46" s="119"/>
      <c r="J46" s="475"/>
      <c r="K46" s="476"/>
      <c r="L46" s="477"/>
      <c r="M46" s="120"/>
      <c r="N46" s="120"/>
      <c r="O46" s="120"/>
      <c r="P46" s="478"/>
      <c r="Q46" s="479"/>
      <c r="R46" s="117"/>
      <c r="S46" s="116"/>
      <c r="T46" s="121">
        <f>P46</f>
        <v>0</v>
      </c>
    </row>
    <row r="47" spans="2:23" s="48" customFormat="1" ht="15.75" x14ac:dyDescent="0.25">
      <c r="B47" s="115"/>
      <c r="C47" s="116" t="s">
        <v>110</v>
      </c>
      <c r="D47" s="116"/>
      <c r="E47" s="117"/>
      <c r="F47" s="117"/>
      <c r="G47" s="117"/>
      <c r="H47" s="118"/>
      <c r="I47" s="119"/>
      <c r="J47" s="475"/>
      <c r="K47" s="476"/>
      <c r="L47" s="477"/>
      <c r="M47" s="120"/>
      <c r="N47" s="120"/>
      <c r="O47" s="120"/>
      <c r="P47" s="478"/>
      <c r="Q47" s="479"/>
      <c r="R47" s="117"/>
      <c r="S47" s="116"/>
      <c r="T47" s="121">
        <f>P47</f>
        <v>0</v>
      </c>
    </row>
    <row r="48" spans="2:23" s="30" customFormat="1" ht="6.6" customHeight="1" x14ac:dyDescent="0.25">
      <c r="H48" s="122"/>
      <c r="I48" s="122"/>
      <c r="J48" s="123"/>
      <c r="K48" s="123"/>
      <c r="M48" s="66"/>
      <c r="N48" s="66"/>
      <c r="O48" s="66"/>
      <c r="R48" s="68"/>
    </row>
    <row r="49" spans="2:20" s="48" customFormat="1" ht="15.75" x14ac:dyDescent="0.25">
      <c r="C49" s="48" t="s">
        <v>111</v>
      </c>
      <c r="D49" s="47"/>
      <c r="E49" s="47"/>
      <c r="H49" s="124"/>
      <c r="I49" s="124"/>
      <c r="J49" s="123"/>
      <c r="K49" s="123"/>
      <c r="L49" s="30"/>
      <c r="M49" s="66"/>
      <c r="N49" s="66"/>
      <c r="O49" s="66"/>
      <c r="P49" s="30"/>
      <c r="Q49" s="66"/>
      <c r="R49" s="125"/>
    </row>
    <row r="50" spans="2:20" ht="15" x14ac:dyDescent="0.25">
      <c r="D50" s="28" t="s">
        <v>112</v>
      </c>
      <c r="E50" s="28"/>
      <c r="F50" s="126"/>
      <c r="G50" s="126"/>
      <c r="H50" s="461"/>
      <c r="I50" s="461"/>
      <c r="J50" s="452"/>
      <c r="K50" s="453"/>
      <c r="L50" s="467"/>
      <c r="M50" s="42"/>
      <c r="N50" s="42"/>
      <c r="O50" s="42"/>
      <c r="P50" s="455"/>
      <c r="Q50" s="456"/>
      <c r="R50" s="126"/>
      <c r="T50" s="127">
        <f>P50</f>
        <v>0</v>
      </c>
    </row>
    <row r="51" spans="2:20" ht="15" x14ac:dyDescent="0.25">
      <c r="D51" s="28" t="s">
        <v>113</v>
      </c>
      <c r="E51" s="28"/>
      <c r="F51" s="126"/>
      <c r="G51" s="126"/>
      <c r="H51" s="461"/>
      <c r="I51" s="461"/>
      <c r="J51" s="452"/>
      <c r="K51" s="453"/>
      <c r="L51" s="467"/>
      <c r="M51" s="42"/>
      <c r="N51" s="42"/>
      <c r="O51" s="42"/>
      <c r="P51" s="455"/>
      <c r="Q51" s="456"/>
      <c r="R51" s="126"/>
      <c r="T51" s="127">
        <f>P51</f>
        <v>0</v>
      </c>
    </row>
    <row r="52" spans="2:20" ht="15" x14ac:dyDescent="0.25">
      <c r="D52" s="128" t="s">
        <v>114</v>
      </c>
      <c r="E52" s="128"/>
      <c r="F52" s="38"/>
      <c r="G52" s="38"/>
      <c r="H52" s="129"/>
      <c r="I52" s="129"/>
      <c r="J52" s="130"/>
      <c r="K52" s="130"/>
      <c r="L52" s="131"/>
      <c r="M52" s="132"/>
      <c r="N52" s="132"/>
      <c r="O52" s="132"/>
      <c r="P52" s="573"/>
      <c r="Q52" s="574"/>
      <c r="R52" s="133">
        <v>0.45</v>
      </c>
      <c r="T52" s="94">
        <f>ROUND(P52*R52,2)</f>
        <v>0</v>
      </c>
    </row>
    <row r="53" spans="2:20" s="134" customFormat="1" ht="10.35" customHeight="1" x14ac:dyDescent="0.25">
      <c r="D53" s="135"/>
      <c r="E53" s="135"/>
      <c r="F53" s="136"/>
      <c r="G53" s="136"/>
      <c r="H53" s="137"/>
      <c r="I53" s="137"/>
      <c r="J53" s="138"/>
      <c r="K53" s="138"/>
      <c r="L53" s="139"/>
      <c r="M53" s="89"/>
      <c r="N53" s="89"/>
      <c r="O53" s="89"/>
      <c r="P53" s="470"/>
      <c r="Q53" s="470"/>
      <c r="R53" s="136"/>
      <c r="T53" s="140"/>
    </row>
    <row r="54" spans="2:20" s="147" customFormat="1" ht="15.75" customHeight="1" x14ac:dyDescent="0.25">
      <c r="B54" s="115"/>
      <c r="C54" s="116" t="s">
        <v>115</v>
      </c>
      <c r="D54" s="116"/>
      <c r="E54" s="116"/>
      <c r="F54" s="141"/>
      <c r="G54" s="142"/>
      <c r="H54" s="471"/>
      <c r="I54" s="472"/>
      <c r="J54" s="473">
        <f>SUM(J50:L52)</f>
        <v>0</v>
      </c>
      <c r="K54" s="474"/>
      <c r="L54" s="474"/>
      <c r="M54" s="143"/>
      <c r="N54" s="143"/>
      <c r="O54" s="143"/>
      <c r="P54" s="143"/>
      <c r="Q54" s="144"/>
      <c r="R54" s="145"/>
      <c r="S54" s="145"/>
      <c r="T54" s="146">
        <f>SUM(T50:T52)</f>
        <v>0</v>
      </c>
    </row>
    <row r="55" spans="2:20" s="134" customFormat="1" ht="6.6" customHeight="1" x14ac:dyDescent="0.25">
      <c r="D55" s="135"/>
      <c r="E55" s="135"/>
      <c r="F55" s="136"/>
      <c r="G55" s="136"/>
      <c r="H55" s="137"/>
      <c r="I55" s="137"/>
      <c r="J55" s="138"/>
      <c r="K55" s="138"/>
      <c r="L55" s="138"/>
      <c r="M55" s="138"/>
      <c r="N55" s="138"/>
      <c r="O55" s="138"/>
      <c r="P55" s="138"/>
      <c r="Q55" s="148"/>
      <c r="T55" s="140"/>
    </row>
    <row r="56" spans="2:20" ht="15.75" x14ac:dyDescent="0.25">
      <c r="C56" s="48" t="s">
        <v>116</v>
      </c>
      <c r="D56" s="28"/>
      <c r="E56" s="28"/>
      <c r="F56" s="28"/>
      <c r="G56" s="28"/>
      <c r="H56" s="128"/>
      <c r="I56" s="128"/>
      <c r="J56" s="131"/>
      <c r="K56" s="131"/>
      <c r="L56" s="131"/>
      <c r="M56" s="131"/>
      <c r="N56" s="131"/>
      <c r="O56" s="131"/>
      <c r="P56" s="131"/>
      <c r="Q56" s="131"/>
      <c r="R56" s="28"/>
      <c r="T56" s="29"/>
    </row>
    <row r="57" spans="2:20" ht="15" x14ac:dyDescent="0.25">
      <c r="C57" s="28"/>
      <c r="D57" s="28" t="s">
        <v>117</v>
      </c>
      <c r="E57" s="28"/>
      <c r="F57" s="126"/>
      <c r="G57" s="126"/>
      <c r="H57" s="461"/>
      <c r="I57" s="461"/>
      <c r="J57" s="458"/>
      <c r="K57" s="458"/>
      <c r="L57" s="459"/>
      <c r="M57" s="42"/>
      <c r="N57" s="42"/>
      <c r="O57" s="42"/>
      <c r="P57" s="460"/>
      <c r="Q57" s="460"/>
      <c r="R57" s="126"/>
      <c r="S57" s="28"/>
      <c r="T57" s="127">
        <f>P57</f>
        <v>0</v>
      </c>
    </row>
    <row r="58" spans="2:20" ht="15" x14ac:dyDescent="0.25">
      <c r="C58" s="28"/>
      <c r="D58" s="28" t="s">
        <v>118</v>
      </c>
      <c r="E58" s="28"/>
      <c r="F58" s="126"/>
      <c r="G58" s="126"/>
      <c r="H58" s="336"/>
      <c r="I58" s="336"/>
      <c r="J58" s="462"/>
      <c r="K58" s="463"/>
      <c r="L58" s="464"/>
      <c r="M58" s="42"/>
      <c r="N58" s="42"/>
      <c r="O58" s="42"/>
      <c r="P58" s="465">
        <f>R35</f>
        <v>0</v>
      </c>
      <c r="Q58" s="466"/>
      <c r="R58" s="126"/>
      <c r="S58" s="28"/>
      <c r="T58" s="127">
        <f>P58</f>
        <v>0</v>
      </c>
    </row>
    <row r="59" spans="2:20" ht="15" x14ac:dyDescent="0.25">
      <c r="C59" s="28"/>
      <c r="D59" s="149" t="s">
        <v>119</v>
      </c>
      <c r="E59" s="149"/>
      <c r="F59" s="126"/>
      <c r="G59" s="126"/>
      <c r="H59" s="461"/>
      <c r="I59" s="461"/>
      <c r="J59" s="458"/>
      <c r="K59" s="458"/>
      <c r="L59" s="459"/>
      <c r="M59" s="42"/>
      <c r="N59" s="42"/>
      <c r="O59" s="42"/>
      <c r="P59" s="460"/>
      <c r="Q59" s="460"/>
      <c r="R59" s="126"/>
      <c r="S59" s="28"/>
      <c r="T59" s="150">
        <f>P59</f>
        <v>0</v>
      </c>
    </row>
    <row r="60" spans="2:20" ht="15" x14ac:dyDescent="0.25">
      <c r="C60" s="28"/>
      <c r="D60" s="149" t="s">
        <v>120</v>
      </c>
      <c r="E60" s="149"/>
      <c r="F60" s="126"/>
      <c r="G60" s="126"/>
      <c r="H60" s="336"/>
      <c r="I60" s="336"/>
      <c r="J60" s="452"/>
      <c r="K60" s="453"/>
      <c r="L60" s="454"/>
      <c r="M60" s="42"/>
      <c r="N60" s="42"/>
      <c r="O60" s="42"/>
      <c r="P60" s="455"/>
      <c r="Q60" s="456"/>
      <c r="R60" s="126"/>
      <c r="S60" s="28"/>
      <c r="T60" s="127">
        <f>P60</f>
        <v>0</v>
      </c>
    </row>
    <row r="61" spans="2:20" ht="15" x14ac:dyDescent="0.25">
      <c r="C61" s="28"/>
      <c r="D61" s="149" t="s">
        <v>121</v>
      </c>
      <c r="E61" s="126"/>
      <c r="F61" s="457"/>
      <c r="G61" s="457"/>
      <c r="H61" s="457"/>
      <c r="I61" s="336"/>
      <c r="J61" s="458"/>
      <c r="K61" s="458"/>
      <c r="L61" s="459"/>
      <c r="M61" s="42"/>
      <c r="N61" s="42"/>
      <c r="O61" s="42"/>
      <c r="P61" s="460"/>
      <c r="Q61" s="460"/>
      <c r="R61" s="126"/>
      <c r="S61" s="28"/>
      <c r="T61" s="127">
        <f>P61</f>
        <v>0</v>
      </c>
    </row>
    <row r="62" spans="2:20" ht="6.6" customHeight="1" x14ac:dyDescent="0.2">
      <c r="R62" s="27"/>
      <c r="T62" s="46"/>
    </row>
    <row r="63" spans="2:20" s="147" customFormat="1" ht="15.75" x14ac:dyDescent="0.25">
      <c r="B63" s="115"/>
      <c r="C63" s="116" t="s">
        <v>122</v>
      </c>
      <c r="D63" s="116"/>
      <c r="E63" s="116"/>
      <c r="F63" s="141"/>
      <c r="G63" s="142"/>
      <c r="H63" s="141"/>
      <c r="I63" s="116"/>
      <c r="J63" s="448">
        <f>SUM(J57:L61)</f>
        <v>0</v>
      </c>
      <c r="K63" s="449"/>
      <c r="L63" s="449"/>
      <c r="M63" s="151"/>
      <c r="N63" s="151"/>
      <c r="O63" s="151"/>
      <c r="P63" s="151"/>
      <c r="Q63" s="116"/>
      <c r="R63" s="145"/>
      <c r="S63" s="145"/>
      <c r="T63" s="146">
        <f>SUM(T57:T61)</f>
        <v>0</v>
      </c>
    </row>
    <row r="64" spans="2:20" ht="6.6" customHeight="1" x14ac:dyDescent="0.2">
      <c r="R64" s="27"/>
      <c r="T64" s="152"/>
    </row>
    <row r="65" spans="1:20" s="147" customFormat="1" ht="15.75" x14ac:dyDescent="0.25">
      <c r="B65" s="115"/>
      <c r="C65" s="116" t="s">
        <v>123</v>
      </c>
      <c r="D65" s="116"/>
      <c r="E65" s="116"/>
      <c r="F65" s="141"/>
      <c r="G65" s="142"/>
      <c r="H65" s="141"/>
      <c r="I65" s="116"/>
      <c r="J65" s="448">
        <f>SUM(J47,J54,J63)</f>
        <v>0</v>
      </c>
      <c r="K65" s="449"/>
      <c r="L65" s="449"/>
      <c r="M65" s="151"/>
      <c r="N65" s="151"/>
      <c r="O65" s="151"/>
      <c r="P65" s="151"/>
      <c r="Q65" s="116"/>
      <c r="R65" s="145"/>
      <c r="S65" s="145"/>
      <c r="T65" s="146">
        <f>T63+T54+T47+T43</f>
        <v>0</v>
      </c>
    </row>
    <row r="66" spans="1:20" ht="6.6" customHeight="1" x14ac:dyDescent="0.2"/>
    <row r="67" spans="1:20" s="153" customFormat="1" ht="15.75" x14ac:dyDescent="0.25">
      <c r="A67" s="48" t="s">
        <v>124</v>
      </c>
      <c r="B67" s="48" t="s">
        <v>125</v>
      </c>
      <c r="C67" s="48"/>
      <c r="R67" s="154"/>
      <c r="T67" s="155"/>
    </row>
    <row r="68" spans="1:20" ht="5.0999999999999996" customHeight="1" thickBot="1" x14ac:dyDescent="0.25">
      <c r="R68" s="27"/>
      <c r="T68" s="152"/>
    </row>
    <row r="69" spans="1:20" s="48" customFormat="1" ht="16.5" thickBot="1" x14ac:dyDescent="0.3">
      <c r="A69" s="156" t="s">
        <v>126</v>
      </c>
      <c r="B69" s="157" t="s">
        <v>127</v>
      </c>
      <c r="C69" s="157"/>
      <c r="D69" s="157"/>
      <c r="E69" s="157"/>
      <c r="F69" s="157"/>
      <c r="G69" s="157"/>
      <c r="H69" s="157"/>
      <c r="I69" s="157"/>
      <c r="J69" s="157"/>
      <c r="K69" s="157"/>
      <c r="L69" s="157"/>
      <c r="M69" s="156"/>
      <c r="N69" s="156"/>
      <c r="O69" s="156"/>
      <c r="P69" s="156"/>
      <c r="Q69" s="156"/>
      <c r="R69" s="157"/>
      <c r="S69" s="156"/>
      <c r="T69" s="158">
        <f>T65-T67</f>
        <v>0</v>
      </c>
    </row>
    <row r="70" spans="1:20" ht="5.0999999999999996" customHeight="1" x14ac:dyDescent="0.2">
      <c r="T70" s="152"/>
    </row>
    <row r="71" spans="1:20" s="153" customFormat="1" ht="15.75" x14ac:dyDescent="0.25">
      <c r="A71" s="48" t="s">
        <v>128</v>
      </c>
      <c r="B71" s="48" t="s">
        <v>129</v>
      </c>
      <c r="C71" s="48"/>
      <c r="R71" s="154"/>
      <c r="T71" s="159">
        <f>J46+T69+J65</f>
        <v>0</v>
      </c>
    </row>
    <row r="73" spans="1:20" x14ac:dyDescent="0.2">
      <c r="A73" s="450" t="s">
        <v>130</v>
      </c>
      <c r="B73" s="451"/>
      <c r="C73" s="451"/>
      <c r="D73" s="451"/>
      <c r="E73" s="451"/>
      <c r="F73" s="451"/>
      <c r="G73" s="451"/>
      <c r="H73" s="451"/>
      <c r="I73" s="451"/>
      <c r="J73" s="451"/>
      <c r="K73" s="451"/>
      <c r="L73" s="451"/>
      <c r="M73" s="451"/>
      <c r="N73" s="451"/>
      <c r="O73" s="451"/>
      <c r="P73" s="451"/>
      <c r="Q73" s="451"/>
      <c r="R73" s="451"/>
      <c r="S73" s="451"/>
      <c r="T73" s="451"/>
    </row>
    <row r="74" spans="1:20" ht="21.75" customHeight="1" x14ac:dyDescent="0.2">
      <c r="A74" s="451"/>
      <c r="B74" s="451"/>
      <c r="C74" s="451"/>
      <c r="D74" s="451"/>
      <c r="E74" s="451"/>
      <c r="F74" s="451"/>
      <c r="G74" s="451"/>
      <c r="H74" s="451"/>
      <c r="I74" s="451"/>
      <c r="J74" s="451"/>
      <c r="K74" s="451"/>
      <c r="L74" s="451"/>
      <c r="M74" s="451"/>
      <c r="N74" s="451"/>
      <c r="O74" s="451"/>
      <c r="P74" s="451"/>
      <c r="Q74" s="451"/>
      <c r="R74" s="451"/>
      <c r="S74" s="451"/>
      <c r="T74" s="451"/>
    </row>
    <row r="75" spans="1:20" ht="12.75" customHeight="1" x14ac:dyDescent="0.2">
      <c r="A75" s="335"/>
      <c r="B75" s="335"/>
      <c r="C75" s="335"/>
      <c r="D75" s="335"/>
      <c r="E75" s="335"/>
      <c r="F75" s="335"/>
      <c r="G75" s="335"/>
      <c r="H75" s="335"/>
      <c r="I75" s="335"/>
      <c r="J75" s="335"/>
      <c r="K75" s="335"/>
      <c r="L75" s="335"/>
      <c r="M75" s="335"/>
      <c r="N75" s="335"/>
      <c r="O75" s="335"/>
      <c r="P75" s="335"/>
      <c r="Q75" s="335"/>
      <c r="R75" s="335"/>
      <c r="S75" s="335"/>
      <c r="T75" s="335"/>
    </row>
    <row r="76" spans="1:20" ht="12.75" customHeight="1" x14ac:dyDescent="0.2">
      <c r="A76" s="160"/>
      <c r="B76" s="160"/>
      <c r="C76" s="160"/>
      <c r="D76" s="160"/>
      <c r="E76" s="160"/>
      <c r="F76" s="160"/>
      <c r="G76" s="160"/>
      <c r="H76" s="160"/>
      <c r="I76" s="160"/>
      <c r="J76" s="160"/>
      <c r="M76" s="160"/>
      <c r="N76" s="160"/>
      <c r="O76" s="160"/>
      <c r="P76" s="160"/>
    </row>
    <row r="77" spans="1:20" x14ac:dyDescent="0.2">
      <c r="A77" s="161" t="s">
        <v>131</v>
      </c>
      <c r="M77" s="161" t="s">
        <v>16</v>
      </c>
    </row>
    <row r="78" spans="1:20" x14ac:dyDescent="0.2">
      <c r="T78" s="342" t="s">
        <v>276</v>
      </c>
    </row>
    <row r="80" spans="1:20" x14ac:dyDescent="0.2">
      <c r="A80" s="28"/>
      <c r="B80" s="28"/>
      <c r="C80" s="28"/>
      <c r="D80" s="28"/>
      <c r="E80" s="28"/>
      <c r="F80" s="28"/>
      <c r="G80" s="28"/>
      <c r="H80" s="28"/>
      <c r="I80" s="28"/>
      <c r="J80" s="28"/>
      <c r="K80" s="28"/>
      <c r="L80" s="28"/>
      <c r="M80" s="28"/>
      <c r="N80" s="28"/>
      <c r="O80" s="28"/>
      <c r="P80" s="28"/>
      <c r="Q80" s="28"/>
    </row>
    <row r="81" spans="1:17" x14ac:dyDescent="0.2">
      <c r="A81" s="162"/>
      <c r="B81" s="28"/>
      <c r="C81" s="28"/>
      <c r="D81" s="28"/>
      <c r="E81" s="28"/>
      <c r="F81" s="28"/>
      <c r="G81" s="28"/>
      <c r="H81" s="28"/>
      <c r="I81" s="28"/>
      <c r="J81" s="28"/>
      <c r="K81" s="28"/>
      <c r="L81" s="28"/>
      <c r="M81" s="162"/>
      <c r="N81" s="28"/>
      <c r="O81" s="28"/>
      <c r="P81" s="28"/>
      <c r="Q81" s="28"/>
    </row>
    <row r="82" spans="1:17" x14ac:dyDescent="0.2">
      <c r="A82" s="28"/>
      <c r="B82" s="28"/>
      <c r="C82" s="28"/>
      <c r="D82" s="28"/>
      <c r="E82" s="28"/>
      <c r="F82" s="28"/>
      <c r="G82" s="28"/>
      <c r="H82" s="28"/>
      <c r="I82" s="28"/>
      <c r="J82" s="28"/>
      <c r="K82" s="28"/>
      <c r="L82" s="28"/>
      <c r="M82" s="28"/>
      <c r="N82" s="28"/>
      <c r="O82" s="28"/>
      <c r="P82" s="28"/>
      <c r="Q82" s="28"/>
    </row>
  </sheetData>
  <sheetProtection algorithmName="SHA-512" hashValue="jyE+GqN9ftWpqfE0fW1ECxShrFiaCntFdcIbK6QkywJSragO1sKd40ZE1bX5x4h/k22u/W0QlyhQIVrnSIWUgQ==" saltValue="w4z+bxH4g7g8RUd3fQSiBQ==" spinCount="100000" sheet="1" selectLockedCells="1"/>
  <mergeCells count="167">
    <mergeCell ref="A3:T3"/>
    <mergeCell ref="A1:T1"/>
    <mergeCell ref="A2:T2"/>
    <mergeCell ref="F5:M5"/>
    <mergeCell ref="R5:R6"/>
    <mergeCell ref="T5:T6"/>
    <mergeCell ref="F7:M7"/>
    <mergeCell ref="W17:X17"/>
    <mergeCell ref="H8:T8"/>
    <mergeCell ref="H9:T9"/>
    <mergeCell ref="F10:M10"/>
    <mergeCell ref="F11:H11"/>
    <mergeCell ref="J11:M11"/>
    <mergeCell ref="A13:T13"/>
    <mergeCell ref="D17:G17"/>
    <mergeCell ref="H17:I17"/>
    <mergeCell ref="J17:L17"/>
    <mergeCell ref="M17:N17"/>
    <mergeCell ref="P17:Q17"/>
    <mergeCell ref="D18:G18"/>
    <mergeCell ref="H18:I18"/>
    <mergeCell ref="J18:L18"/>
    <mergeCell ref="M18:N18"/>
    <mergeCell ref="P18:Q18"/>
    <mergeCell ref="D19:G19"/>
    <mergeCell ref="H19:I19"/>
    <mergeCell ref="J19:L19"/>
    <mergeCell ref="M19:N19"/>
    <mergeCell ref="P19:Q19"/>
    <mergeCell ref="D20:G20"/>
    <mergeCell ref="H20:I20"/>
    <mergeCell ref="J20:L20"/>
    <mergeCell ref="M20:N20"/>
    <mergeCell ref="P20:Q20"/>
    <mergeCell ref="D21:G21"/>
    <mergeCell ref="H21:I21"/>
    <mergeCell ref="J21:L21"/>
    <mergeCell ref="M21:N21"/>
    <mergeCell ref="P21:Q21"/>
    <mergeCell ref="D22:G22"/>
    <mergeCell ref="H22:I22"/>
    <mergeCell ref="J22:L22"/>
    <mergeCell ref="M22:N22"/>
    <mergeCell ref="P22:Q22"/>
    <mergeCell ref="D23:G23"/>
    <mergeCell ref="H23:I23"/>
    <mergeCell ref="J23:L23"/>
    <mergeCell ref="M23:N23"/>
    <mergeCell ref="P23:Q23"/>
    <mergeCell ref="N29:O29"/>
    <mergeCell ref="P29:Q29"/>
    <mergeCell ref="C28:D28"/>
    <mergeCell ref="E28:F28"/>
    <mergeCell ref="D24:G24"/>
    <mergeCell ref="H24:I24"/>
    <mergeCell ref="J24:L24"/>
    <mergeCell ref="M24:N24"/>
    <mergeCell ref="P24:Q24"/>
    <mergeCell ref="E26:Q26"/>
    <mergeCell ref="E27:F27"/>
    <mergeCell ref="G27:H27"/>
    <mergeCell ref="I27:K27"/>
    <mergeCell ref="L27:M27"/>
    <mergeCell ref="N27:O27"/>
    <mergeCell ref="P27:Q27"/>
    <mergeCell ref="N31:O31"/>
    <mergeCell ref="P31:Q31"/>
    <mergeCell ref="C30:D30"/>
    <mergeCell ref="E30:F30"/>
    <mergeCell ref="G30:H30"/>
    <mergeCell ref="I30:K30"/>
    <mergeCell ref="L30:M30"/>
    <mergeCell ref="N30:O30"/>
    <mergeCell ref="G28:H28"/>
    <mergeCell ref="I28:K28"/>
    <mergeCell ref="L28:M28"/>
    <mergeCell ref="N28:O28"/>
    <mergeCell ref="P30:Q30"/>
    <mergeCell ref="C31:D31"/>
    <mergeCell ref="E31:F31"/>
    <mergeCell ref="G31:H31"/>
    <mergeCell ref="I31:K31"/>
    <mergeCell ref="L31:M31"/>
    <mergeCell ref="P28:Q28"/>
    <mergeCell ref="C29:D29"/>
    <mergeCell ref="E29:F29"/>
    <mergeCell ref="G29:H29"/>
    <mergeCell ref="I29:K29"/>
    <mergeCell ref="L29:M29"/>
    <mergeCell ref="P34:Q34"/>
    <mergeCell ref="H37:I37"/>
    <mergeCell ref="J37:L37"/>
    <mergeCell ref="M37:N37"/>
    <mergeCell ref="O37:P37"/>
    <mergeCell ref="N34:O34"/>
    <mergeCell ref="P32:Q32"/>
    <mergeCell ref="C33:D33"/>
    <mergeCell ref="E33:F33"/>
    <mergeCell ref="G33:H33"/>
    <mergeCell ref="I33:K33"/>
    <mergeCell ref="L33:M33"/>
    <mergeCell ref="N33:O33"/>
    <mergeCell ref="P33:Q33"/>
    <mergeCell ref="C32:D32"/>
    <mergeCell ref="E32:F32"/>
    <mergeCell ref="C34:D34"/>
    <mergeCell ref="E34:F34"/>
    <mergeCell ref="G34:H34"/>
    <mergeCell ref="I34:K34"/>
    <mergeCell ref="L34:M34"/>
    <mergeCell ref="G32:H32"/>
    <mergeCell ref="I32:K32"/>
    <mergeCell ref="L32:M32"/>
    <mergeCell ref="N32:O32"/>
    <mergeCell ref="D41:G41"/>
    <mergeCell ref="H41:I41"/>
    <mergeCell ref="J41:L41"/>
    <mergeCell ref="M41:N41"/>
    <mergeCell ref="O41:P41"/>
    <mergeCell ref="H45:I45"/>
    <mergeCell ref="J45:L45"/>
    <mergeCell ref="P45:Q45"/>
    <mergeCell ref="D38:G38"/>
    <mergeCell ref="H38:I38"/>
    <mergeCell ref="J38:L38"/>
    <mergeCell ref="M38:N38"/>
    <mergeCell ref="O38:P38"/>
    <mergeCell ref="D39:G39"/>
    <mergeCell ref="H39:I39"/>
    <mergeCell ref="J39:L39"/>
    <mergeCell ref="M39:N39"/>
    <mergeCell ref="O39:P39"/>
    <mergeCell ref="D40:G40"/>
    <mergeCell ref="H40:I40"/>
    <mergeCell ref="J40:L40"/>
    <mergeCell ref="M40:N40"/>
    <mergeCell ref="O40:P40"/>
    <mergeCell ref="A73:T74"/>
    <mergeCell ref="J60:L60"/>
    <mergeCell ref="P60:Q60"/>
    <mergeCell ref="F61:H61"/>
    <mergeCell ref="J61:L61"/>
    <mergeCell ref="P61:Q61"/>
    <mergeCell ref="J63:L63"/>
    <mergeCell ref="J46:L46"/>
    <mergeCell ref="P46:Q46"/>
    <mergeCell ref="J47:L47"/>
    <mergeCell ref="P47:Q47"/>
    <mergeCell ref="H50:I50"/>
    <mergeCell ref="J50:L50"/>
    <mergeCell ref="P50:Q50"/>
    <mergeCell ref="H51:I51"/>
    <mergeCell ref="J51:L51"/>
    <mergeCell ref="P51:Q51"/>
    <mergeCell ref="P52:Q52"/>
    <mergeCell ref="P53:Q53"/>
    <mergeCell ref="H54:I54"/>
    <mergeCell ref="J54:L54"/>
    <mergeCell ref="H57:I57"/>
    <mergeCell ref="J57:L57"/>
    <mergeCell ref="P57:Q57"/>
    <mergeCell ref="J58:L58"/>
    <mergeCell ref="P58:Q58"/>
    <mergeCell ref="H59:I59"/>
    <mergeCell ref="J59:L59"/>
    <mergeCell ref="P59:Q59"/>
    <mergeCell ref="J65:L65"/>
  </mergeCells>
  <printOptions horizontalCentered="1" verticalCentered="1"/>
  <pageMargins left="0.5" right="0.5" top="0.5" bottom="0.5" header="0.3" footer="0.3"/>
  <pageSetup scale="6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2F670-9E9D-4A0B-954E-5CFE32629E17}">
  <sheetPr>
    <tabColor theme="9" tint="0.79998168889431442"/>
  </sheetPr>
  <dimension ref="A1:L17"/>
  <sheetViews>
    <sheetView showGridLines="0" view="pageLayout" zoomScaleNormal="100" workbookViewId="0">
      <selection activeCell="F20" sqref="F20"/>
    </sheetView>
  </sheetViews>
  <sheetFormatPr defaultRowHeight="15" x14ac:dyDescent="0.25"/>
  <cols>
    <col min="1" max="1" width="14.140625" bestFit="1" customWidth="1"/>
    <col min="7" max="7" width="7.42578125" customWidth="1"/>
    <col min="11" max="11" width="4.28515625" customWidth="1"/>
    <col min="12" max="12" width="2.42578125" customWidth="1"/>
  </cols>
  <sheetData>
    <row r="1" spans="1:12" ht="18.75" customHeight="1" x14ac:dyDescent="0.25">
      <c r="A1" s="196" t="s">
        <v>204</v>
      </c>
      <c r="B1" s="586"/>
      <c r="C1" s="586"/>
      <c r="D1" s="586"/>
      <c r="E1" s="586"/>
      <c r="F1" s="586"/>
      <c r="H1" s="578" t="s">
        <v>207</v>
      </c>
      <c r="I1" s="579"/>
      <c r="J1" s="579"/>
      <c r="K1" s="579"/>
      <c r="L1" s="580"/>
    </row>
    <row r="2" spans="1:12" ht="18.75" customHeight="1" x14ac:dyDescent="0.25">
      <c r="A2" s="196" t="s">
        <v>205</v>
      </c>
      <c r="B2" s="587"/>
      <c r="C2" s="587"/>
      <c r="D2" s="587"/>
      <c r="E2" s="587"/>
      <c r="F2" s="587"/>
      <c r="H2" s="581" t="s">
        <v>208</v>
      </c>
      <c r="I2" s="582"/>
      <c r="J2" s="582"/>
      <c r="K2" s="582"/>
      <c r="L2" s="583"/>
    </row>
    <row r="3" spans="1:12" ht="18.75" customHeight="1" x14ac:dyDescent="0.25">
      <c r="A3" s="196" t="s">
        <v>206</v>
      </c>
      <c r="B3" s="587"/>
      <c r="C3" s="587"/>
      <c r="D3" s="587"/>
      <c r="E3" s="587"/>
      <c r="F3" s="587"/>
      <c r="H3" s="581"/>
      <c r="I3" s="582"/>
      <c r="J3" s="582"/>
      <c r="K3" s="582"/>
      <c r="L3" s="583"/>
    </row>
    <row r="4" spans="1:12" ht="12.75" customHeight="1" x14ac:dyDescent="0.25">
      <c r="B4" s="577" t="s">
        <v>212</v>
      </c>
      <c r="C4" s="577"/>
      <c r="D4" s="577"/>
      <c r="E4" s="577"/>
      <c r="F4" s="577"/>
      <c r="H4" s="581"/>
      <c r="I4" s="582"/>
      <c r="J4" s="582"/>
      <c r="K4" s="582"/>
      <c r="L4" s="583"/>
    </row>
    <row r="5" spans="1:12" x14ac:dyDescent="0.25">
      <c r="H5" s="581"/>
      <c r="I5" s="582"/>
      <c r="J5" s="582"/>
      <c r="K5" s="582"/>
      <c r="L5" s="583"/>
    </row>
    <row r="6" spans="1:12" x14ac:dyDescent="0.25">
      <c r="H6" s="198"/>
      <c r="I6" s="197"/>
      <c r="J6" s="197"/>
      <c r="K6" s="197"/>
      <c r="L6" s="199"/>
    </row>
    <row r="7" spans="1:12" x14ac:dyDescent="0.25">
      <c r="H7" s="198"/>
      <c r="I7" s="197"/>
      <c r="J7" s="197"/>
      <c r="K7" s="197"/>
      <c r="L7" s="199"/>
    </row>
    <row r="8" spans="1:12" x14ac:dyDescent="0.25">
      <c r="H8" s="198"/>
      <c r="I8" s="197"/>
      <c r="J8" s="197"/>
      <c r="K8" s="197"/>
      <c r="L8" s="199"/>
    </row>
    <row r="9" spans="1:12" x14ac:dyDescent="0.25">
      <c r="H9" s="198"/>
      <c r="I9" s="197"/>
      <c r="J9" s="197"/>
      <c r="K9" s="197"/>
      <c r="L9" s="199"/>
    </row>
    <row r="10" spans="1:12" x14ac:dyDescent="0.25">
      <c r="H10" s="198"/>
      <c r="I10" s="197"/>
      <c r="J10" s="197"/>
      <c r="K10" s="197"/>
      <c r="L10" s="199"/>
    </row>
    <row r="11" spans="1:12" x14ac:dyDescent="0.25">
      <c r="H11" s="198"/>
      <c r="I11" s="197"/>
      <c r="J11" s="197"/>
      <c r="K11" s="197"/>
      <c r="L11" s="199"/>
    </row>
    <row r="12" spans="1:12" x14ac:dyDescent="0.25">
      <c r="H12" s="198"/>
      <c r="I12" s="197"/>
      <c r="J12" s="197"/>
      <c r="K12" s="197"/>
      <c r="L12" s="199"/>
    </row>
    <row r="13" spans="1:12" x14ac:dyDescent="0.25">
      <c r="H13" s="198"/>
      <c r="I13" s="197"/>
      <c r="J13" s="197"/>
      <c r="K13" s="197"/>
      <c r="L13" s="199"/>
    </row>
    <row r="14" spans="1:12" x14ac:dyDescent="0.25">
      <c r="H14" s="575" t="s">
        <v>209</v>
      </c>
      <c r="I14" s="576"/>
      <c r="J14" s="588" t="s">
        <v>210</v>
      </c>
      <c r="K14" s="588"/>
      <c r="L14" s="199"/>
    </row>
    <row r="15" spans="1:12" x14ac:dyDescent="0.25">
      <c r="H15" s="584" t="s">
        <v>211</v>
      </c>
      <c r="I15" s="585"/>
      <c r="J15" s="589" t="s">
        <v>210</v>
      </c>
      <c r="K15" s="589"/>
      <c r="L15" s="199"/>
    </row>
    <row r="16" spans="1:12" x14ac:dyDescent="0.25">
      <c r="H16" s="575" t="s">
        <v>213</v>
      </c>
      <c r="I16" s="576"/>
      <c r="J16" s="589" t="s">
        <v>210</v>
      </c>
      <c r="K16" s="589"/>
      <c r="L16" s="199"/>
    </row>
    <row r="17" spans="8:12" x14ac:dyDescent="0.25">
      <c r="H17" s="200"/>
      <c r="I17" s="195"/>
      <c r="J17" s="195"/>
      <c r="K17" s="195"/>
      <c r="L17" s="201"/>
    </row>
  </sheetData>
  <mergeCells count="12">
    <mergeCell ref="H16:I16"/>
    <mergeCell ref="B4:F4"/>
    <mergeCell ref="H1:L1"/>
    <mergeCell ref="H2:L5"/>
    <mergeCell ref="H14:I14"/>
    <mergeCell ref="H15:I15"/>
    <mergeCell ref="B1:F1"/>
    <mergeCell ref="B2:F2"/>
    <mergeCell ref="B3:F3"/>
    <mergeCell ref="J14:K14"/>
    <mergeCell ref="J15:K15"/>
    <mergeCell ref="J16:K16"/>
  </mergeCells>
  <pageMargins left="0.25" right="0.25"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1BF85-4721-470D-BE02-42B4B090C930}">
  <sheetPr>
    <tabColor theme="9" tint="0.79998168889431442"/>
  </sheetPr>
  <dimension ref="A1:K2"/>
  <sheetViews>
    <sheetView showGridLines="0" view="pageLayout" zoomScale="80" zoomScaleNormal="100" zoomScalePageLayoutView="80" workbookViewId="0">
      <selection activeCell="A3" sqref="A3"/>
    </sheetView>
  </sheetViews>
  <sheetFormatPr defaultRowHeight="15" x14ac:dyDescent="0.25"/>
  <sheetData>
    <row r="1" spans="1:11" ht="15" customHeight="1" x14ac:dyDescent="0.25">
      <c r="A1" s="590" t="s">
        <v>271</v>
      </c>
      <c r="B1" s="590"/>
      <c r="C1" s="590"/>
      <c r="D1" s="590"/>
      <c r="E1" s="590"/>
      <c r="F1" s="590"/>
      <c r="G1" s="590"/>
      <c r="H1" s="590"/>
      <c r="I1" s="590"/>
      <c r="J1" s="590"/>
      <c r="K1" s="590"/>
    </row>
    <row r="2" spans="1:11" x14ac:dyDescent="0.25">
      <c r="A2" s="590"/>
      <c r="B2" s="590"/>
      <c r="C2" s="590"/>
      <c r="D2" s="590"/>
      <c r="E2" s="590"/>
      <c r="F2" s="590"/>
      <c r="G2" s="590"/>
      <c r="H2" s="590"/>
      <c r="I2" s="590"/>
      <c r="J2" s="590"/>
      <c r="K2" s="590"/>
    </row>
  </sheetData>
  <sheetProtection algorithmName="SHA-512" hashValue="pSlsTYTHy7ihG7/+Qd5uKNQRcHO89cV/U4cvE4e4pPzLduvb7i996c10voMrt1EnEVOEevmZLokQqhvxq4btmQ==" saltValue="K00feRdv7lKcdvQNfDsAMw==" spinCount="100000" sheet="1" objects="1" scenarios="1"/>
  <mergeCells count="1">
    <mergeCell ref="A1:K2"/>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85C11-5D03-4256-BFBB-1787D2A1699C}">
  <sheetPr>
    <tabColor theme="7" tint="0.79998168889431442"/>
    <pageSetUpPr fitToPage="1"/>
  </sheetPr>
  <dimension ref="A1"/>
  <sheetViews>
    <sheetView showGridLines="0" view="pageLayout" zoomScale="70" zoomScaleNormal="100" zoomScalePageLayoutView="70" workbookViewId="0">
      <selection activeCell="F38" sqref="F38"/>
    </sheetView>
  </sheetViews>
  <sheetFormatPr defaultRowHeight="15" x14ac:dyDescent="0.25"/>
  <sheetData/>
  <sheetProtection algorithmName="SHA-512" hashValue="X8nKePCF6+kfRmCO5t+fVkjZsq9uPanqOkpGFGwt0ueLXhqdk6eY09h7IGU6xtSn2baTUEL5srJMDyMaL/GAsw==" saltValue="ObyaI24UIec3MmPn9dp8hg==" spinCount="100000" sheet="1" objects="1" scenarios="1" selectLockedCells="1"/>
  <pageMargins left="0.25" right="0.25" top="0.75" bottom="0.75" header="0.3" footer="0.3"/>
  <pageSetup scale="85" orientation="portrait" r:id="rId1"/>
  <headerFooter>
    <oddHeader xml:space="preserve">&amp;LPURCHASING &amp; PAYABLES FLOWCHART&amp;C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5B5D-3912-4CFF-8528-254114C3E525}">
  <sheetPr codeName="Sheet1">
    <tabColor theme="5" tint="0.79998168889431442"/>
    <pageSetUpPr fitToPage="1"/>
  </sheetPr>
  <dimension ref="A1:K61"/>
  <sheetViews>
    <sheetView showGridLines="0" view="pageLayout" zoomScale="106" zoomScaleNormal="100" zoomScalePageLayoutView="106" workbookViewId="0">
      <selection activeCell="H9" sqref="H9:K9"/>
    </sheetView>
  </sheetViews>
  <sheetFormatPr defaultRowHeight="12" x14ac:dyDescent="0.2"/>
  <cols>
    <col min="1" max="1" width="8.5703125" style="9" customWidth="1"/>
    <col min="2" max="2" width="8" style="9" customWidth="1"/>
    <col min="3" max="3" width="5.42578125" style="9" customWidth="1"/>
    <col min="4" max="4" width="16.140625" style="9" customWidth="1"/>
    <col min="5" max="5" width="8.5703125" style="9" customWidth="1"/>
    <col min="6" max="6" width="9.85546875" style="9" customWidth="1"/>
    <col min="7" max="8" width="9.140625" style="9"/>
    <col min="9" max="9" width="8.85546875" style="9" customWidth="1"/>
    <col min="10" max="10" width="13" style="9" customWidth="1"/>
    <col min="11" max="11" width="13.42578125" style="9" customWidth="1"/>
    <col min="12" max="16384" width="9.140625" style="9"/>
  </cols>
  <sheetData>
    <row r="1" spans="1:11" ht="12.75" x14ac:dyDescent="0.2">
      <c r="A1" s="358" t="s">
        <v>15</v>
      </c>
      <c r="B1" s="358"/>
      <c r="C1" s="358"/>
      <c r="D1" s="358"/>
      <c r="E1" s="358"/>
      <c r="F1" s="358"/>
      <c r="G1" s="358"/>
      <c r="H1" s="358"/>
      <c r="I1" s="358"/>
      <c r="J1" s="358"/>
      <c r="K1" s="358"/>
    </row>
    <row r="2" spans="1:11" x14ac:dyDescent="0.2">
      <c r="A2" s="359" t="s">
        <v>50</v>
      </c>
      <c r="B2" s="359"/>
      <c r="C2" s="359"/>
      <c r="D2" s="359"/>
      <c r="E2" s="359"/>
      <c r="F2" s="359"/>
      <c r="G2" s="359"/>
      <c r="H2" s="359"/>
      <c r="I2" s="359"/>
      <c r="J2" s="359"/>
      <c r="K2" s="359"/>
    </row>
    <row r="3" spans="1:11" ht="9" customHeight="1" x14ac:dyDescent="0.2">
      <c r="A3" s="6"/>
      <c r="B3" s="6"/>
      <c r="C3" s="6"/>
      <c r="D3" s="6"/>
      <c r="E3" s="6"/>
      <c r="F3" s="6"/>
      <c r="G3" s="6"/>
      <c r="H3" s="6"/>
      <c r="I3" s="6"/>
      <c r="J3" s="6"/>
      <c r="K3" s="6"/>
    </row>
    <row r="4" spans="1:11" ht="12.75" x14ac:dyDescent="0.2">
      <c r="A4" s="355" t="s">
        <v>23</v>
      </c>
      <c r="B4" s="355"/>
      <c r="C4" s="355"/>
      <c r="D4" s="355"/>
      <c r="E4" s="355"/>
      <c r="F4" s="355"/>
      <c r="G4" s="355"/>
      <c r="H4" s="355"/>
      <c r="I4" s="355"/>
      <c r="J4" s="355"/>
      <c r="K4" s="355"/>
    </row>
    <row r="5" spans="1:11" ht="15" customHeight="1" x14ac:dyDescent="0.2">
      <c r="A5" s="5" t="s">
        <v>38</v>
      </c>
      <c r="B5" s="363"/>
      <c r="C5" s="364"/>
      <c r="D5" s="5" t="s">
        <v>28</v>
      </c>
      <c r="E5" s="5" t="s">
        <v>39</v>
      </c>
      <c r="F5" s="3"/>
      <c r="G5" s="3"/>
      <c r="H5" s="3"/>
      <c r="I5" s="3"/>
      <c r="J5" s="3"/>
      <c r="K5" s="3"/>
    </row>
    <row r="6" spans="1:11" ht="12.75" x14ac:dyDescent="0.2">
      <c r="A6" s="5"/>
      <c r="B6" s="4"/>
      <c r="C6" s="4"/>
      <c r="D6" s="3"/>
      <c r="E6" s="372" t="s">
        <v>29</v>
      </c>
      <c r="F6" s="372"/>
      <c r="G6" s="372"/>
      <c r="H6" s="372"/>
      <c r="I6" s="372"/>
      <c r="J6" s="372"/>
      <c r="K6" s="372"/>
    </row>
    <row r="7" spans="1:11" ht="7.5" customHeight="1" x14ac:dyDescent="0.2">
      <c r="A7" s="3"/>
      <c r="B7" s="3"/>
      <c r="C7" s="8"/>
      <c r="D7" s="8"/>
      <c r="E7" s="8"/>
      <c r="F7" s="8"/>
      <c r="G7" s="8"/>
      <c r="H7" s="8"/>
      <c r="I7" s="8"/>
      <c r="J7" s="8"/>
      <c r="K7" s="3"/>
    </row>
    <row r="8" spans="1:11" ht="15" customHeight="1" x14ac:dyDescent="0.2">
      <c r="A8" s="7" t="s">
        <v>32</v>
      </c>
      <c r="B8" s="361"/>
      <c r="C8" s="361"/>
      <c r="D8" s="361"/>
      <c r="E8" s="361"/>
      <c r="F8" s="360" t="s">
        <v>33</v>
      </c>
      <c r="G8" s="360"/>
      <c r="H8" s="361"/>
      <c r="I8" s="361"/>
      <c r="J8" s="361"/>
      <c r="K8" s="361"/>
    </row>
    <row r="9" spans="1:11" ht="15" customHeight="1" x14ac:dyDescent="0.2">
      <c r="A9" s="7" t="s">
        <v>31</v>
      </c>
      <c r="B9" s="361"/>
      <c r="C9" s="361"/>
      <c r="D9" s="361"/>
      <c r="E9" s="361"/>
      <c r="F9" s="360" t="s">
        <v>34</v>
      </c>
      <c r="G9" s="360"/>
      <c r="H9" s="361"/>
      <c r="I9" s="361"/>
      <c r="J9" s="361"/>
      <c r="K9" s="361"/>
    </row>
    <row r="10" spans="1:11" ht="15" customHeight="1" x14ac:dyDescent="0.2">
      <c r="A10" s="7" t="s">
        <v>30</v>
      </c>
      <c r="B10" s="361"/>
      <c r="C10" s="361"/>
      <c r="D10" s="361"/>
      <c r="E10" s="361"/>
      <c r="F10" s="360" t="s">
        <v>35</v>
      </c>
      <c r="G10" s="360"/>
      <c r="H10" s="361"/>
      <c r="I10" s="361"/>
      <c r="J10" s="361"/>
      <c r="K10" s="361"/>
    </row>
    <row r="11" spans="1:11" ht="15" customHeight="1" x14ac:dyDescent="0.2">
      <c r="A11" s="7"/>
      <c r="B11" s="1"/>
      <c r="C11" s="2"/>
      <c r="D11" s="2"/>
      <c r="E11" s="2"/>
      <c r="F11" s="7"/>
      <c r="G11" s="7"/>
      <c r="H11" s="362"/>
      <c r="I11" s="362"/>
      <c r="J11" s="362"/>
      <c r="K11" s="362"/>
    </row>
    <row r="12" spans="1:11" ht="12.75" customHeight="1" x14ac:dyDescent="0.2">
      <c r="A12" s="359" t="s">
        <v>42</v>
      </c>
      <c r="B12" s="359"/>
      <c r="C12" s="359"/>
      <c r="D12" s="359"/>
      <c r="E12" s="359"/>
      <c r="F12" s="359"/>
      <c r="G12" s="359"/>
      <c r="H12" s="359"/>
      <c r="I12" s="359"/>
      <c r="J12" s="359"/>
      <c r="K12" s="359"/>
    </row>
    <row r="13" spans="1:11" ht="5.25" customHeight="1" x14ac:dyDescent="0.2">
      <c r="B13" s="11"/>
      <c r="C13" s="10"/>
      <c r="D13" s="10"/>
      <c r="E13" s="10"/>
      <c r="F13" s="10"/>
      <c r="G13" s="10"/>
      <c r="H13" s="10"/>
      <c r="I13" s="10"/>
      <c r="J13" s="10"/>
      <c r="K13" s="10"/>
    </row>
    <row r="14" spans="1:11" ht="12.75" x14ac:dyDescent="0.2">
      <c r="A14" s="355" t="s">
        <v>24</v>
      </c>
      <c r="B14" s="355"/>
      <c r="C14" s="355"/>
      <c r="D14" s="355"/>
      <c r="E14" s="355"/>
      <c r="F14" s="355"/>
      <c r="G14" s="355"/>
      <c r="H14" s="355"/>
      <c r="I14" s="355"/>
      <c r="J14" s="355"/>
      <c r="K14" s="355"/>
    </row>
    <row r="15" spans="1:11" x14ac:dyDescent="0.2">
      <c r="A15" s="374" t="s">
        <v>26</v>
      </c>
      <c r="B15" s="374"/>
      <c r="C15" s="374"/>
      <c r="D15" s="374"/>
      <c r="E15" s="374"/>
      <c r="F15" s="374"/>
      <c r="G15" s="374"/>
      <c r="H15" s="374"/>
      <c r="I15" s="374"/>
      <c r="J15" s="374"/>
      <c r="K15" s="374"/>
    </row>
    <row r="16" spans="1:11" ht="15" customHeight="1" x14ac:dyDescent="0.2">
      <c r="B16" s="352" t="s">
        <v>0</v>
      </c>
      <c r="C16" s="352"/>
      <c r="D16" s="351" t="s">
        <v>45</v>
      </c>
      <c r="E16" s="351"/>
      <c r="F16" s="351"/>
      <c r="G16" s="351"/>
      <c r="H16" s="351"/>
      <c r="I16" s="351"/>
      <c r="J16" s="351"/>
      <c r="K16" s="351"/>
    </row>
    <row r="17" spans="1:11" ht="15" customHeight="1" x14ac:dyDescent="0.2">
      <c r="B17" s="10"/>
      <c r="C17" s="10"/>
      <c r="D17" s="352" t="s">
        <v>49</v>
      </c>
      <c r="E17" s="352"/>
      <c r="F17" s="352"/>
      <c r="G17" s="353"/>
      <c r="H17" s="353"/>
      <c r="I17" s="353"/>
      <c r="J17" s="353"/>
      <c r="K17" s="23"/>
    </row>
    <row r="18" spans="1:11" ht="15" customHeight="1" x14ac:dyDescent="0.2">
      <c r="B18" s="352" t="s">
        <v>1</v>
      </c>
      <c r="C18" s="352"/>
      <c r="D18" s="10" t="s">
        <v>4</v>
      </c>
      <c r="E18" s="10"/>
      <c r="F18" s="10"/>
      <c r="G18" s="10"/>
      <c r="H18" s="10"/>
      <c r="I18" s="10"/>
      <c r="J18" s="10"/>
      <c r="K18" s="10"/>
    </row>
    <row r="19" spans="1:11" ht="15" customHeight="1" x14ac:dyDescent="0.2">
      <c r="B19" s="352" t="s">
        <v>25</v>
      </c>
      <c r="C19" s="352"/>
      <c r="D19" s="10" t="s">
        <v>40</v>
      </c>
      <c r="E19" s="10"/>
      <c r="F19" s="10"/>
      <c r="G19" s="10"/>
      <c r="H19" s="10"/>
      <c r="I19" s="10"/>
      <c r="J19" s="10"/>
      <c r="K19" s="10"/>
    </row>
    <row r="20" spans="1:11" ht="15" customHeight="1" x14ac:dyDescent="0.2">
      <c r="B20" s="352" t="s">
        <v>27</v>
      </c>
      <c r="C20" s="352"/>
      <c r="D20" s="351" t="s">
        <v>13</v>
      </c>
      <c r="E20" s="351"/>
      <c r="F20" s="351"/>
      <c r="G20" s="351"/>
      <c r="H20" s="351"/>
      <c r="I20" s="351"/>
      <c r="J20" s="351"/>
      <c r="K20" s="351"/>
    </row>
    <row r="21" spans="1:11" ht="14.25" customHeight="1" x14ac:dyDescent="0.2">
      <c r="B21" s="352" t="s">
        <v>2</v>
      </c>
      <c r="C21" s="352"/>
      <c r="D21" s="351" t="s">
        <v>14</v>
      </c>
      <c r="E21" s="351"/>
      <c r="F21" s="351"/>
      <c r="G21" s="351"/>
      <c r="H21" s="351"/>
      <c r="I21" s="351"/>
      <c r="J21" s="351"/>
      <c r="K21" s="351"/>
    </row>
    <row r="22" spans="1:11" ht="11.25" customHeight="1" x14ac:dyDescent="0.2">
      <c r="B22" s="10"/>
      <c r="C22" s="10"/>
      <c r="D22" s="351"/>
      <c r="E22" s="351"/>
      <c r="F22" s="351"/>
      <c r="G22" s="351"/>
      <c r="H22" s="351"/>
      <c r="I22" s="351"/>
      <c r="J22" s="351"/>
      <c r="K22" s="351"/>
    </row>
    <row r="23" spans="1:11" ht="15" customHeight="1" x14ac:dyDescent="0.2">
      <c r="B23" s="10"/>
      <c r="C23" s="10"/>
      <c r="D23" s="351"/>
      <c r="E23" s="351"/>
      <c r="F23" s="351"/>
      <c r="G23" s="351"/>
      <c r="H23" s="351"/>
      <c r="I23" s="351"/>
      <c r="J23" s="351"/>
      <c r="K23" s="351"/>
    </row>
    <row r="24" spans="1:11" ht="12" customHeight="1" x14ac:dyDescent="0.2">
      <c r="B24" s="352" t="s">
        <v>3</v>
      </c>
      <c r="C24" s="352"/>
      <c r="D24" s="351" t="s">
        <v>22</v>
      </c>
      <c r="E24" s="351"/>
      <c r="F24" s="351"/>
      <c r="G24" s="351"/>
      <c r="H24" s="351"/>
      <c r="I24" s="351"/>
      <c r="J24" s="351"/>
      <c r="K24" s="351"/>
    </row>
    <row r="25" spans="1:11" ht="12" customHeight="1" x14ac:dyDescent="0.2">
      <c r="B25" s="10"/>
      <c r="C25" s="10"/>
      <c r="D25" s="351"/>
      <c r="E25" s="351"/>
      <c r="F25" s="351"/>
      <c r="G25" s="351"/>
      <c r="H25" s="351"/>
      <c r="I25" s="351"/>
      <c r="J25" s="351"/>
      <c r="K25" s="351"/>
    </row>
    <row r="26" spans="1:11" ht="5.25" customHeight="1" x14ac:dyDescent="0.2">
      <c r="D26" s="12"/>
      <c r="E26" s="12"/>
      <c r="F26" s="12"/>
      <c r="G26" s="12"/>
      <c r="H26" s="12"/>
      <c r="I26" s="12"/>
      <c r="J26" s="12"/>
      <c r="K26" s="12"/>
    </row>
    <row r="27" spans="1:11" ht="12.75" x14ac:dyDescent="0.2">
      <c r="A27" s="355" t="s">
        <v>43</v>
      </c>
      <c r="B27" s="355"/>
      <c r="C27" s="355"/>
      <c r="D27" s="355"/>
      <c r="E27" s="355"/>
      <c r="F27" s="355"/>
      <c r="G27" s="355"/>
      <c r="H27" s="355"/>
      <c r="I27" s="355"/>
      <c r="J27" s="355"/>
      <c r="K27" s="355"/>
    </row>
    <row r="28" spans="1:11" x14ac:dyDescent="0.2">
      <c r="A28" s="375" t="s">
        <v>51</v>
      </c>
      <c r="B28" s="375"/>
      <c r="C28" s="375"/>
      <c r="D28" s="375"/>
      <c r="E28" s="375"/>
      <c r="F28" s="375"/>
      <c r="G28" s="375"/>
      <c r="H28" s="375"/>
      <c r="I28" s="375"/>
      <c r="J28" s="375"/>
      <c r="K28" s="375"/>
    </row>
    <row r="29" spans="1:11" x14ac:dyDescent="0.2">
      <c r="A29" s="350" t="s">
        <v>16</v>
      </c>
      <c r="B29" s="350"/>
      <c r="C29" s="350" t="s">
        <v>6</v>
      </c>
      <c r="D29" s="350"/>
      <c r="E29" s="350"/>
      <c r="F29" s="350" t="s">
        <v>17</v>
      </c>
      <c r="G29" s="350"/>
      <c r="H29" s="350" t="s">
        <v>18</v>
      </c>
      <c r="I29" s="350"/>
      <c r="J29" s="350"/>
      <c r="K29" s="13" t="s">
        <v>19</v>
      </c>
    </row>
    <row r="30" spans="1:11" ht="13.5" customHeight="1" x14ac:dyDescent="0.2">
      <c r="A30" s="371"/>
      <c r="B30" s="371"/>
      <c r="C30" s="370"/>
      <c r="D30" s="370"/>
      <c r="E30" s="370"/>
      <c r="F30" s="373"/>
      <c r="G30" s="373"/>
      <c r="H30" s="370"/>
      <c r="I30" s="370"/>
      <c r="J30" s="370"/>
      <c r="K30" s="14"/>
    </row>
    <row r="31" spans="1:11" ht="13.5" customHeight="1" x14ac:dyDescent="0.2">
      <c r="A31" s="371"/>
      <c r="B31" s="371"/>
      <c r="C31" s="370"/>
      <c r="D31" s="370"/>
      <c r="E31" s="370"/>
      <c r="F31" s="373"/>
      <c r="G31" s="373"/>
      <c r="H31" s="370"/>
      <c r="I31" s="370"/>
      <c r="J31" s="370"/>
      <c r="K31" s="14"/>
    </row>
    <row r="32" spans="1:11" ht="13.5" customHeight="1" x14ac:dyDescent="0.2">
      <c r="A32" s="371"/>
      <c r="B32" s="371"/>
      <c r="C32" s="370"/>
      <c r="D32" s="370"/>
      <c r="E32" s="370"/>
      <c r="F32" s="373"/>
      <c r="G32" s="373"/>
      <c r="H32" s="370"/>
      <c r="I32" s="370"/>
      <c r="J32" s="370"/>
      <c r="K32" s="14"/>
    </row>
    <row r="33" spans="1:11" ht="13.5" customHeight="1" x14ac:dyDescent="0.2">
      <c r="A33" s="366" t="s">
        <v>36</v>
      </c>
      <c r="B33" s="366"/>
      <c r="C33" s="366"/>
      <c r="D33" s="366"/>
      <c r="E33" s="366"/>
      <c r="F33" s="18" t="s">
        <v>37</v>
      </c>
      <c r="G33" s="367"/>
      <c r="H33" s="367"/>
      <c r="I33" s="367"/>
      <c r="J33" s="367"/>
      <c r="K33" s="367"/>
    </row>
    <row r="34" spans="1:11" ht="13.5" customHeight="1" x14ac:dyDescent="0.2">
      <c r="A34" s="19"/>
      <c r="B34" s="19"/>
      <c r="C34" s="20"/>
      <c r="D34" s="20"/>
      <c r="E34" s="20"/>
      <c r="F34" s="18"/>
      <c r="G34" s="367"/>
      <c r="H34" s="367"/>
      <c r="I34" s="367"/>
      <c r="J34" s="367"/>
      <c r="K34" s="367"/>
    </row>
    <row r="35" spans="1:11" ht="13.5" customHeight="1" x14ac:dyDescent="0.2">
      <c r="A35" s="19"/>
      <c r="B35" s="19"/>
      <c r="C35" s="20"/>
      <c r="D35" s="20"/>
      <c r="E35" s="20"/>
      <c r="F35" s="18"/>
      <c r="G35" s="367"/>
      <c r="H35" s="367"/>
      <c r="I35" s="367"/>
      <c r="J35" s="367"/>
      <c r="K35" s="367"/>
    </row>
    <row r="36" spans="1:11" ht="5.25" customHeight="1" x14ac:dyDescent="0.2"/>
    <row r="37" spans="1:11" ht="12.75" x14ac:dyDescent="0.2">
      <c r="A37" s="354" t="s">
        <v>47</v>
      </c>
      <c r="B37" s="354"/>
      <c r="C37" s="354"/>
      <c r="D37" s="354"/>
      <c r="E37" s="354"/>
      <c r="F37" s="354"/>
      <c r="G37" s="354"/>
      <c r="H37" s="354"/>
      <c r="I37" s="354"/>
      <c r="J37" s="354"/>
      <c r="K37" s="354"/>
    </row>
    <row r="38" spans="1:11" x14ac:dyDescent="0.2">
      <c r="A38" s="13" t="s">
        <v>5</v>
      </c>
      <c r="B38" s="350" t="s">
        <v>7</v>
      </c>
      <c r="C38" s="350"/>
      <c r="D38" s="350" t="s">
        <v>8</v>
      </c>
      <c r="E38" s="350"/>
      <c r="F38" s="350"/>
      <c r="G38" s="350"/>
      <c r="H38" s="350"/>
      <c r="I38" s="350"/>
      <c r="J38" s="13" t="s">
        <v>9</v>
      </c>
      <c r="K38" s="13" t="s">
        <v>10</v>
      </c>
    </row>
    <row r="39" spans="1:11" ht="13.5" customHeight="1" x14ac:dyDescent="0.2">
      <c r="A39" s="15"/>
      <c r="B39" s="349"/>
      <c r="C39" s="349"/>
      <c r="D39" s="349"/>
      <c r="E39" s="349"/>
      <c r="F39" s="349"/>
      <c r="G39" s="349"/>
      <c r="H39" s="349"/>
      <c r="I39" s="349"/>
      <c r="J39" s="16"/>
      <c r="K39" s="24">
        <f>A39*J39</f>
        <v>0</v>
      </c>
    </row>
    <row r="40" spans="1:11" ht="13.5" customHeight="1" x14ac:dyDescent="0.2">
      <c r="A40" s="15"/>
      <c r="B40" s="349"/>
      <c r="C40" s="349"/>
      <c r="D40" s="349"/>
      <c r="E40" s="349"/>
      <c r="F40" s="349"/>
      <c r="G40" s="349"/>
      <c r="H40" s="349"/>
      <c r="I40" s="349"/>
      <c r="J40" s="16"/>
      <c r="K40" s="24">
        <f t="shared" ref="K40:K48" si="0">A40*J40</f>
        <v>0</v>
      </c>
    </row>
    <row r="41" spans="1:11" ht="13.5" customHeight="1" x14ac:dyDescent="0.2">
      <c r="A41" s="15"/>
      <c r="B41" s="349"/>
      <c r="C41" s="349"/>
      <c r="D41" s="349"/>
      <c r="E41" s="349"/>
      <c r="F41" s="349"/>
      <c r="G41" s="349"/>
      <c r="H41" s="349"/>
      <c r="I41" s="349"/>
      <c r="J41" s="16"/>
      <c r="K41" s="24">
        <f t="shared" si="0"/>
        <v>0</v>
      </c>
    </row>
    <row r="42" spans="1:11" ht="13.5" customHeight="1" x14ac:dyDescent="0.2">
      <c r="A42" s="15"/>
      <c r="B42" s="349"/>
      <c r="C42" s="349"/>
      <c r="D42" s="349"/>
      <c r="E42" s="349"/>
      <c r="F42" s="349"/>
      <c r="G42" s="349"/>
      <c r="H42" s="349"/>
      <c r="I42" s="349"/>
      <c r="J42" s="16"/>
      <c r="K42" s="24">
        <f t="shared" si="0"/>
        <v>0</v>
      </c>
    </row>
    <row r="43" spans="1:11" ht="13.5" customHeight="1" x14ac:dyDescent="0.2">
      <c r="A43" s="15"/>
      <c r="B43" s="349"/>
      <c r="C43" s="349"/>
      <c r="D43" s="349"/>
      <c r="E43" s="349"/>
      <c r="F43" s="349"/>
      <c r="G43" s="349"/>
      <c r="H43" s="349"/>
      <c r="I43" s="349"/>
      <c r="J43" s="16"/>
      <c r="K43" s="24">
        <f t="shared" si="0"/>
        <v>0</v>
      </c>
    </row>
    <row r="44" spans="1:11" ht="13.5" customHeight="1" x14ac:dyDescent="0.2">
      <c r="A44" s="15"/>
      <c r="B44" s="349"/>
      <c r="C44" s="349"/>
      <c r="D44" s="349"/>
      <c r="E44" s="349"/>
      <c r="F44" s="349"/>
      <c r="G44" s="349"/>
      <c r="H44" s="349"/>
      <c r="I44" s="349"/>
      <c r="J44" s="16"/>
      <c r="K44" s="24">
        <f t="shared" si="0"/>
        <v>0</v>
      </c>
    </row>
    <row r="45" spans="1:11" ht="13.5" customHeight="1" x14ac:dyDescent="0.2">
      <c r="A45" s="15"/>
      <c r="B45" s="349"/>
      <c r="C45" s="349"/>
      <c r="D45" s="349"/>
      <c r="E45" s="349"/>
      <c r="F45" s="349"/>
      <c r="G45" s="349"/>
      <c r="H45" s="349"/>
      <c r="I45" s="349"/>
      <c r="J45" s="16"/>
      <c r="K45" s="24">
        <f t="shared" si="0"/>
        <v>0</v>
      </c>
    </row>
    <row r="46" spans="1:11" ht="13.5" customHeight="1" x14ac:dyDescent="0.2">
      <c r="A46" s="15"/>
      <c r="B46" s="349"/>
      <c r="C46" s="349"/>
      <c r="D46" s="349"/>
      <c r="E46" s="349"/>
      <c r="F46" s="349"/>
      <c r="G46" s="349"/>
      <c r="H46" s="349"/>
      <c r="I46" s="349"/>
      <c r="J46" s="16"/>
      <c r="K46" s="24">
        <f t="shared" si="0"/>
        <v>0</v>
      </c>
    </row>
    <row r="47" spans="1:11" ht="13.5" customHeight="1" x14ac:dyDescent="0.2">
      <c r="A47" s="15"/>
      <c r="B47" s="349"/>
      <c r="C47" s="349"/>
      <c r="D47" s="349"/>
      <c r="E47" s="349"/>
      <c r="F47" s="349"/>
      <c r="G47" s="349"/>
      <c r="H47" s="349"/>
      <c r="I47" s="349"/>
      <c r="J47" s="16"/>
      <c r="K47" s="24">
        <f t="shared" si="0"/>
        <v>0</v>
      </c>
    </row>
    <row r="48" spans="1:11" ht="13.5" customHeight="1" x14ac:dyDescent="0.2">
      <c r="A48" s="15"/>
      <c r="B48" s="349"/>
      <c r="C48" s="349"/>
      <c r="D48" s="349"/>
      <c r="E48" s="349"/>
      <c r="F48" s="349"/>
      <c r="G48" s="349"/>
      <c r="H48" s="349"/>
      <c r="I48" s="349"/>
      <c r="J48" s="16"/>
      <c r="K48" s="24">
        <f t="shared" si="0"/>
        <v>0</v>
      </c>
    </row>
    <row r="49" spans="1:11" ht="13.5" customHeight="1" x14ac:dyDescent="0.2">
      <c r="F49" s="21"/>
      <c r="G49" s="21"/>
      <c r="H49" s="21"/>
      <c r="I49" s="22"/>
      <c r="J49" s="324" t="s">
        <v>48</v>
      </c>
      <c r="K49" s="25">
        <v>0</v>
      </c>
    </row>
    <row r="50" spans="1:11" ht="13.5" customHeight="1" x14ac:dyDescent="0.2">
      <c r="J50" s="17" t="s">
        <v>11</v>
      </c>
      <c r="K50" s="25">
        <v>0</v>
      </c>
    </row>
    <row r="51" spans="1:11" ht="13.5" customHeight="1" x14ac:dyDescent="0.2">
      <c r="J51" s="17" t="s">
        <v>12</v>
      </c>
      <c r="K51" s="26">
        <f>SUM(K39:K50)</f>
        <v>0</v>
      </c>
    </row>
    <row r="52" spans="1:11" ht="5.25" customHeight="1" x14ac:dyDescent="0.2"/>
    <row r="53" spans="1:11" ht="12.75" x14ac:dyDescent="0.2">
      <c r="A53" s="355" t="s">
        <v>41</v>
      </c>
      <c r="B53" s="355"/>
      <c r="C53" s="355"/>
      <c r="D53" s="355"/>
      <c r="E53" s="355"/>
      <c r="F53" s="355"/>
      <c r="G53" s="355"/>
      <c r="H53" s="355"/>
      <c r="I53" s="355"/>
      <c r="J53" s="355"/>
      <c r="K53" s="355"/>
    </row>
    <row r="54" spans="1:11" x14ac:dyDescent="0.2">
      <c r="A54" s="357" t="s">
        <v>46</v>
      </c>
      <c r="B54" s="357"/>
      <c r="C54" s="357"/>
      <c r="D54" s="357"/>
      <c r="E54" s="357"/>
      <c r="F54" s="357"/>
      <c r="G54" s="357"/>
      <c r="H54" s="357"/>
      <c r="I54" s="357"/>
      <c r="J54" s="357"/>
      <c r="K54" s="357"/>
    </row>
    <row r="55" spans="1:11" x14ac:dyDescent="0.2">
      <c r="B55" s="368"/>
      <c r="C55" s="368"/>
      <c r="D55" s="368"/>
      <c r="E55" s="368"/>
      <c r="G55" s="368"/>
      <c r="H55" s="368"/>
      <c r="I55" s="368"/>
      <c r="J55" s="368"/>
    </row>
    <row r="56" spans="1:11" x14ac:dyDescent="0.2">
      <c r="B56" s="369"/>
      <c r="C56" s="369"/>
      <c r="D56" s="369"/>
      <c r="E56" s="369"/>
      <c r="G56" s="369"/>
      <c r="H56" s="369"/>
      <c r="I56" s="369"/>
      <c r="J56" s="369"/>
    </row>
    <row r="57" spans="1:11" x14ac:dyDescent="0.2">
      <c r="B57" s="356" t="s">
        <v>20</v>
      </c>
      <c r="C57" s="356"/>
      <c r="D57" s="356"/>
      <c r="E57" s="356"/>
      <c r="G57" s="356" t="s">
        <v>21</v>
      </c>
      <c r="H57" s="356"/>
      <c r="I57" s="356"/>
      <c r="J57" s="356"/>
    </row>
    <row r="59" spans="1:11" x14ac:dyDescent="0.2">
      <c r="A59" s="10"/>
      <c r="B59" s="10"/>
      <c r="C59" s="10"/>
      <c r="D59" s="10"/>
      <c r="E59" s="10"/>
      <c r="F59" s="10"/>
      <c r="G59" s="10"/>
      <c r="H59" s="10"/>
      <c r="I59" s="10"/>
      <c r="J59" s="10"/>
      <c r="K59" s="10"/>
    </row>
    <row r="60" spans="1:11" x14ac:dyDescent="0.2">
      <c r="A60" s="365" t="s">
        <v>44</v>
      </c>
      <c r="B60" s="365"/>
      <c r="C60" s="365"/>
      <c r="D60" s="365"/>
      <c r="E60" s="365"/>
      <c r="F60" s="365"/>
      <c r="G60" s="365"/>
      <c r="H60" s="365"/>
      <c r="I60" s="365"/>
      <c r="J60" s="365"/>
      <c r="K60" s="365"/>
    </row>
    <row r="61" spans="1:11" x14ac:dyDescent="0.2">
      <c r="A61" s="365"/>
      <c r="B61" s="365"/>
      <c r="C61" s="365"/>
      <c r="D61" s="365"/>
      <c r="E61" s="365"/>
      <c r="F61" s="365"/>
      <c r="G61" s="365"/>
      <c r="H61" s="365"/>
      <c r="I61" s="365"/>
      <c r="J61" s="365"/>
      <c r="K61" s="365"/>
    </row>
  </sheetData>
  <sheetProtection algorithmName="SHA-512" hashValue="HMHhdWmkBT6IQv6fuyy+Ewo0y7woA+s4h5HDnJgn9AbaAsV13Skar8/s93qMC4zoC0EDNgU6wyzdGWxMn4PgGA==" saltValue="c5kyUAB8o5Q+uc2mz8ePvA==" spinCount="100000" sheet="1" selectLockedCells="1"/>
  <mergeCells count="82">
    <mergeCell ref="G34:K34"/>
    <mergeCell ref="G35:K35"/>
    <mergeCell ref="E6:K6"/>
    <mergeCell ref="A14:K14"/>
    <mergeCell ref="C30:E30"/>
    <mergeCell ref="H30:J30"/>
    <mergeCell ref="H32:J32"/>
    <mergeCell ref="F30:G30"/>
    <mergeCell ref="F31:G31"/>
    <mergeCell ref="F32:G32"/>
    <mergeCell ref="C29:E29"/>
    <mergeCell ref="F29:G29"/>
    <mergeCell ref="A15:K15"/>
    <mergeCell ref="H31:J31"/>
    <mergeCell ref="A28:K28"/>
    <mergeCell ref="D21:K23"/>
    <mergeCell ref="A29:B29"/>
    <mergeCell ref="C32:E32"/>
    <mergeCell ref="H29:J29"/>
    <mergeCell ref="A30:B30"/>
    <mergeCell ref="A31:B31"/>
    <mergeCell ref="A32:B32"/>
    <mergeCell ref="B41:C41"/>
    <mergeCell ref="B42:C42"/>
    <mergeCell ref="B43:C43"/>
    <mergeCell ref="B39:C39"/>
    <mergeCell ref="B40:C40"/>
    <mergeCell ref="A60:K61"/>
    <mergeCell ref="D20:K20"/>
    <mergeCell ref="A33:E33"/>
    <mergeCell ref="G33:K33"/>
    <mergeCell ref="B55:E56"/>
    <mergeCell ref="G55:J56"/>
    <mergeCell ref="A53:K53"/>
    <mergeCell ref="B20:C20"/>
    <mergeCell ref="B46:C46"/>
    <mergeCell ref="B47:C47"/>
    <mergeCell ref="B48:C48"/>
    <mergeCell ref="D38:I38"/>
    <mergeCell ref="D39:I39"/>
    <mergeCell ref="D24:K25"/>
    <mergeCell ref="C31:E31"/>
    <mergeCell ref="B44:C44"/>
    <mergeCell ref="A1:K1"/>
    <mergeCell ref="A2:K2"/>
    <mergeCell ref="F9:G9"/>
    <mergeCell ref="F8:G8"/>
    <mergeCell ref="B16:C16"/>
    <mergeCell ref="B9:E9"/>
    <mergeCell ref="B8:E8"/>
    <mergeCell ref="H8:K8"/>
    <mergeCell ref="H9:K9"/>
    <mergeCell ref="H10:K10"/>
    <mergeCell ref="F10:G10"/>
    <mergeCell ref="B10:E10"/>
    <mergeCell ref="H11:K11"/>
    <mergeCell ref="A4:K4"/>
    <mergeCell ref="A12:K12"/>
    <mergeCell ref="B5:C5"/>
    <mergeCell ref="B57:E57"/>
    <mergeCell ref="G57:J57"/>
    <mergeCell ref="D45:I45"/>
    <mergeCell ref="D46:I46"/>
    <mergeCell ref="D47:I47"/>
    <mergeCell ref="D48:I48"/>
    <mergeCell ref="A54:K54"/>
    <mergeCell ref="D44:I44"/>
    <mergeCell ref="B45:C45"/>
    <mergeCell ref="B38:C38"/>
    <mergeCell ref="D16:K16"/>
    <mergeCell ref="D17:F17"/>
    <mergeCell ref="G17:J17"/>
    <mergeCell ref="A37:K37"/>
    <mergeCell ref="D40:I40"/>
    <mergeCell ref="D41:I41"/>
    <mergeCell ref="D42:I42"/>
    <mergeCell ref="D43:I43"/>
    <mergeCell ref="A27:K27"/>
    <mergeCell ref="B21:C21"/>
    <mergeCell ref="B24:C24"/>
    <mergeCell ref="B18:C18"/>
    <mergeCell ref="B19:C19"/>
  </mergeCells>
  <dataValidations count="1">
    <dataValidation type="list" allowBlank="1" showInputMessage="1" showErrorMessage="1" sqref="B9:E9" xr:uid="{E4955D61-2882-4CC9-A312-CFBAB456020F}">
      <formula1>"Site Budget,General Activity,Athletic Account,PAC,Other"</formula1>
    </dataValidation>
  </dataValidations>
  <pageMargins left="0.25" right="0.25" top="0.75" bottom="0.75" header="0.3" footer="0.3"/>
  <pageSetup scale="92" orientation="portrait" r:id="rId1"/>
  <headerFooter>
    <oddHeader>&amp;C&amp;"Cambria,Bold"&amp;12
ESPANOLA PUBLIC SCHOOLS</oddHeader>
    <oddFooter xml:space="preserve">&amp;R&amp;"-,Italic"&amp;8Revised July 2022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4</xdr:col>
                    <xdr:colOff>133350</xdr:colOff>
                    <xdr:row>3</xdr:row>
                    <xdr:rowOff>142875</xdr:rowOff>
                  </from>
                  <to>
                    <xdr:col>4</xdr:col>
                    <xdr:colOff>409575</xdr:colOff>
                    <xdr:row>5</xdr:row>
                    <xdr:rowOff>38100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4</xdr:col>
                    <xdr:colOff>133350</xdr:colOff>
                    <xdr:row>4</xdr:row>
                    <xdr:rowOff>161925</xdr:rowOff>
                  </from>
                  <to>
                    <xdr:col>4</xdr:col>
                    <xdr:colOff>409575</xdr:colOff>
                    <xdr:row>6</xdr:row>
                    <xdr:rowOff>57150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0</xdr:col>
                    <xdr:colOff>390525</xdr:colOff>
                    <xdr:row>14</xdr:row>
                    <xdr:rowOff>142875</xdr:rowOff>
                  </from>
                  <to>
                    <xdr:col>1</xdr:col>
                    <xdr:colOff>57150</xdr:colOff>
                    <xdr:row>16</xdr:row>
                    <xdr:rowOff>47625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0</xdr:col>
                    <xdr:colOff>381000</xdr:colOff>
                    <xdr:row>16</xdr:row>
                    <xdr:rowOff>190500</xdr:rowOff>
                  </from>
                  <to>
                    <xdr:col>1</xdr:col>
                    <xdr:colOff>47625</xdr:colOff>
                    <xdr:row>18</xdr:row>
                    <xdr:rowOff>57150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0</xdr:col>
                    <xdr:colOff>381000</xdr:colOff>
                    <xdr:row>17</xdr:row>
                    <xdr:rowOff>190500</xdr:rowOff>
                  </from>
                  <to>
                    <xdr:col>1</xdr:col>
                    <xdr:colOff>47625</xdr:colOff>
                    <xdr:row>19</xdr:row>
                    <xdr:rowOff>57150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0</xdr:col>
                    <xdr:colOff>381000</xdr:colOff>
                    <xdr:row>19</xdr:row>
                    <xdr:rowOff>9525</xdr:rowOff>
                  </from>
                  <to>
                    <xdr:col>1</xdr:col>
                    <xdr:colOff>47625</xdr:colOff>
                    <xdr:row>20</xdr:row>
                    <xdr:rowOff>66675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0</xdr:col>
                    <xdr:colOff>381000</xdr:colOff>
                    <xdr:row>22</xdr:row>
                    <xdr:rowOff>152400</xdr:rowOff>
                  </from>
                  <to>
                    <xdr:col>1</xdr:col>
                    <xdr:colOff>47625</xdr:colOff>
                    <xdr:row>24</xdr:row>
                    <xdr:rowOff>57150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0</xdr:col>
                    <xdr:colOff>390525</xdr:colOff>
                    <xdr:row>19</xdr:row>
                    <xdr:rowOff>180975</xdr:rowOff>
                  </from>
                  <to>
                    <xdr:col>1</xdr:col>
                    <xdr:colOff>57150</xdr:colOff>
                    <xdr:row>21</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922A2-7CFD-4222-922F-0716D0274843}">
  <sheetPr>
    <tabColor theme="5" tint="0.79998168889431442"/>
    <pageSetUpPr fitToPage="1"/>
  </sheetPr>
  <dimension ref="A1:W50"/>
  <sheetViews>
    <sheetView showGridLines="0" view="pageLayout" zoomScale="90" zoomScaleNormal="100" zoomScalePageLayoutView="90" workbookViewId="0">
      <selection activeCell="D29" sqref="D29:E29"/>
    </sheetView>
  </sheetViews>
  <sheetFormatPr defaultRowHeight="15" x14ac:dyDescent="0.25"/>
  <cols>
    <col min="1" max="1" width="12.7109375" style="163" customWidth="1"/>
    <col min="2" max="2" width="9.5703125" style="163" customWidth="1"/>
    <col min="3" max="3" width="8.7109375" style="163" customWidth="1"/>
    <col min="4" max="4" width="10.5703125" style="163" customWidth="1"/>
    <col min="5" max="5" width="10.42578125" style="163" customWidth="1"/>
    <col min="6" max="6" width="7.7109375" style="163" customWidth="1"/>
    <col min="7" max="7" width="7.85546875" style="163" customWidth="1"/>
    <col min="8" max="8" width="9.7109375" style="163" customWidth="1"/>
    <col min="9" max="9" width="2.28515625" style="163" customWidth="1"/>
    <col min="10" max="16384" width="9.140625" style="163"/>
  </cols>
  <sheetData>
    <row r="1" spans="1:23" ht="18.75" customHeight="1" x14ac:dyDescent="0.3">
      <c r="A1" s="400" t="s">
        <v>146</v>
      </c>
      <c r="B1" s="400"/>
      <c r="C1" s="400"/>
      <c r="D1" s="400"/>
      <c r="E1" s="400"/>
      <c r="F1" s="400"/>
      <c r="G1" s="400"/>
      <c r="H1" s="400"/>
      <c r="I1" s="400"/>
      <c r="J1" s="400"/>
      <c r="K1" s="400"/>
      <c r="M1" s="400" t="s">
        <v>146</v>
      </c>
      <c r="N1" s="400"/>
      <c r="O1" s="400"/>
      <c r="P1" s="400"/>
      <c r="Q1" s="400"/>
      <c r="R1" s="400"/>
      <c r="S1" s="400"/>
      <c r="T1" s="400"/>
      <c r="U1" s="400"/>
      <c r="V1" s="400"/>
      <c r="W1" s="400"/>
    </row>
    <row r="2" spans="1:23" x14ac:dyDescent="0.25">
      <c r="A2" s="401" t="s">
        <v>147</v>
      </c>
      <c r="B2" s="401"/>
      <c r="C2" s="401"/>
      <c r="D2" s="401"/>
      <c r="E2" s="401"/>
      <c r="F2" s="401"/>
      <c r="G2" s="401"/>
      <c r="H2" s="401"/>
      <c r="I2" s="401"/>
      <c r="J2" s="401"/>
      <c r="K2" s="401"/>
      <c r="M2" s="408" t="s">
        <v>253</v>
      </c>
      <c r="N2" s="408"/>
      <c r="O2" s="408"/>
      <c r="P2" s="408"/>
      <c r="Q2" s="408"/>
      <c r="R2" s="408"/>
      <c r="S2" s="408"/>
      <c r="T2" s="408"/>
      <c r="U2" s="408"/>
      <c r="V2" s="408"/>
      <c r="W2" s="408"/>
    </row>
    <row r="3" spans="1:23" x14ac:dyDescent="0.25">
      <c r="M3" s="314"/>
      <c r="N3" s="314"/>
      <c r="O3" s="314"/>
      <c r="P3" s="314"/>
      <c r="Q3" s="314"/>
      <c r="R3" s="314"/>
      <c r="S3" s="314"/>
      <c r="T3" s="314"/>
      <c r="U3" s="314"/>
      <c r="V3" s="314"/>
      <c r="W3" s="314"/>
    </row>
    <row r="4" spans="1:23" ht="15" customHeight="1" x14ac:dyDescent="0.25">
      <c r="A4" s="164" t="s">
        <v>148</v>
      </c>
      <c r="B4" s="165"/>
      <c r="C4" s="165"/>
      <c r="D4" s="165"/>
      <c r="E4" s="165"/>
      <c r="F4" s="165"/>
      <c r="G4" s="165"/>
      <c r="H4" s="165"/>
      <c r="I4" s="165"/>
      <c r="J4" s="165"/>
      <c r="K4" s="165"/>
      <c r="M4" s="409" t="s">
        <v>248</v>
      </c>
      <c r="N4" s="409"/>
      <c r="O4" s="409"/>
      <c r="P4" s="409"/>
      <c r="Q4" s="409"/>
      <c r="R4" s="409"/>
      <c r="S4" s="409"/>
      <c r="T4" s="409"/>
      <c r="U4" s="409"/>
      <c r="V4" s="409"/>
      <c r="W4" s="409"/>
    </row>
    <row r="5" spans="1:23" s="167" customFormat="1" ht="9" customHeight="1" x14ac:dyDescent="0.25">
      <c r="A5" s="166"/>
      <c r="M5" s="409"/>
      <c r="N5" s="409"/>
      <c r="O5" s="409"/>
      <c r="P5" s="409"/>
      <c r="Q5" s="409"/>
      <c r="R5" s="409"/>
      <c r="S5" s="409"/>
      <c r="T5" s="409"/>
      <c r="U5" s="409"/>
      <c r="V5" s="409"/>
      <c r="W5" s="409"/>
    </row>
    <row r="6" spans="1:23" s="167" customFormat="1" ht="15" customHeight="1" x14ac:dyDescent="0.25">
      <c r="A6" s="168" t="s">
        <v>149</v>
      </c>
      <c r="B6" s="402"/>
      <c r="C6" s="386"/>
      <c r="D6" s="386"/>
      <c r="M6" s="409"/>
      <c r="N6" s="409"/>
      <c r="O6" s="409"/>
      <c r="P6" s="409"/>
      <c r="Q6" s="409"/>
      <c r="R6" s="409"/>
      <c r="S6" s="409"/>
      <c r="T6" s="409"/>
      <c r="U6" s="409"/>
      <c r="V6" s="409"/>
      <c r="W6" s="409"/>
    </row>
    <row r="7" spans="1:23" x14ac:dyDescent="0.25">
      <c r="A7" s="169" t="s">
        <v>150</v>
      </c>
      <c r="B7" s="377"/>
      <c r="C7" s="377"/>
      <c r="D7" s="377"/>
      <c r="F7" s="376" t="s">
        <v>151</v>
      </c>
      <c r="G7" s="376"/>
      <c r="H7" s="377"/>
      <c r="I7" s="377"/>
      <c r="J7" s="377"/>
      <c r="K7" s="377"/>
      <c r="M7" s="409"/>
      <c r="N7" s="409"/>
      <c r="O7" s="409"/>
      <c r="P7" s="409"/>
      <c r="Q7" s="409"/>
      <c r="R7" s="409"/>
      <c r="S7" s="409"/>
      <c r="T7" s="409"/>
      <c r="U7" s="409"/>
      <c r="V7" s="409"/>
      <c r="W7" s="409"/>
    </row>
    <row r="8" spans="1:23" ht="15" customHeight="1" x14ac:dyDescent="0.25">
      <c r="A8" s="169" t="s">
        <v>152</v>
      </c>
      <c r="B8" s="377"/>
      <c r="C8" s="377"/>
      <c r="D8" s="377"/>
      <c r="F8" s="376" t="s">
        <v>153</v>
      </c>
      <c r="G8" s="376"/>
      <c r="H8" s="377"/>
      <c r="I8" s="377"/>
      <c r="J8" s="377"/>
      <c r="K8" s="377"/>
      <c r="M8" s="314"/>
      <c r="N8" s="314"/>
      <c r="O8" s="314"/>
      <c r="P8" s="314"/>
      <c r="Q8" s="314"/>
      <c r="R8" s="314"/>
      <c r="S8" s="314"/>
      <c r="T8" s="314"/>
      <c r="U8" s="314"/>
      <c r="V8" s="314"/>
      <c r="W8" s="314"/>
    </row>
    <row r="9" spans="1:23" ht="9" customHeight="1" x14ac:dyDescent="0.25">
      <c r="M9" s="409" t="s">
        <v>251</v>
      </c>
      <c r="N9" s="409"/>
      <c r="O9" s="409"/>
      <c r="P9" s="409"/>
      <c r="Q9" s="409"/>
      <c r="R9" s="409"/>
      <c r="S9" s="409"/>
      <c r="T9" s="409"/>
      <c r="U9" s="409"/>
      <c r="V9" s="409"/>
      <c r="W9" s="409"/>
    </row>
    <row r="10" spans="1:23" x14ac:dyDescent="0.25">
      <c r="A10" s="164" t="s">
        <v>154</v>
      </c>
      <c r="B10" s="165"/>
      <c r="C10" s="165"/>
      <c r="D10" s="165"/>
      <c r="E10" s="165"/>
      <c r="F10" s="165"/>
      <c r="G10" s="165"/>
      <c r="H10" s="165"/>
      <c r="I10" s="165"/>
      <c r="J10" s="165"/>
      <c r="K10" s="165"/>
      <c r="M10" s="409"/>
      <c r="N10" s="409"/>
      <c r="O10" s="409"/>
      <c r="P10" s="409"/>
      <c r="Q10" s="409"/>
      <c r="R10" s="409"/>
      <c r="S10" s="409"/>
      <c r="T10" s="409"/>
      <c r="U10" s="409"/>
      <c r="V10" s="409"/>
      <c r="W10" s="409"/>
    </row>
    <row r="11" spans="1:23" s="167" customFormat="1" ht="9" customHeight="1" x14ac:dyDescent="0.25">
      <c r="A11" s="166"/>
      <c r="M11" s="409"/>
      <c r="N11" s="409"/>
      <c r="O11" s="409"/>
      <c r="P11" s="409"/>
      <c r="Q11" s="409"/>
      <c r="R11" s="409"/>
      <c r="S11" s="409"/>
      <c r="T11" s="409"/>
      <c r="U11" s="409"/>
      <c r="V11" s="409"/>
      <c r="W11" s="409"/>
    </row>
    <row r="12" spans="1:23" s="167" customFormat="1" x14ac:dyDescent="0.25">
      <c r="A12" s="396" t="s">
        <v>155</v>
      </c>
      <c r="B12" s="396"/>
      <c r="C12" s="386"/>
      <c r="D12" s="386"/>
      <c r="E12" s="386"/>
      <c r="F12" s="394" t="s">
        <v>156</v>
      </c>
      <c r="G12" s="394"/>
      <c r="H12" s="386"/>
      <c r="I12" s="386"/>
      <c r="J12" s="386"/>
      <c r="K12" s="386"/>
      <c r="M12" s="315"/>
      <c r="N12" s="315"/>
      <c r="O12" s="315"/>
      <c r="P12" s="315"/>
      <c r="Q12" s="315"/>
      <c r="R12" s="315"/>
      <c r="S12" s="315"/>
      <c r="T12" s="315"/>
      <c r="U12" s="315"/>
      <c r="V12" s="315"/>
      <c r="W12" s="315"/>
    </row>
    <row r="13" spans="1:23" s="167" customFormat="1" ht="15" customHeight="1" x14ac:dyDescent="0.25">
      <c r="A13" s="396" t="s">
        <v>157</v>
      </c>
      <c r="B13" s="396"/>
      <c r="C13" s="403"/>
      <c r="D13" s="403"/>
      <c r="E13" s="403"/>
      <c r="F13" s="170"/>
      <c r="G13" s="170"/>
      <c r="H13" s="171"/>
      <c r="I13" s="171"/>
      <c r="J13" s="171"/>
      <c r="K13" s="171"/>
      <c r="M13" s="410" t="s">
        <v>249</v>
      </c>
      <c r="N13" s="410"/>
      <c r="O13" s="410"/>
      <c r="P13" s="410"/>
      <c r="Q13" s="410"/>
      <c r="R13" s="410"/>
      <c r="S13" s="410"/>
      <c r="T13" s="410"/>
      <c r="U13" s="410"/>
      <c r="V13" s="410"/>
      <c r="W13" s="410"/>
    </row>
    <row r="14" spans="1:23" s="167" customFormat="1" ht="15" customHeight="1" x14ac:dyDescent="0.25">
      <c r="A14" s="396" t="s">
        <v>158</v>
      </c>
      <c r="B14" s="396"/>
      <c r="C14" s="397"/>
      <c r="D14" s="397"/>
      <c r="E14" s="397"/>
      <c r="F14" s="397"/>
      <c r="G14" s="397"/>
      <c r="H14" s="397"/>
      <c r="I14" s="397"/>
      <c r="J14" s="397"/>
      <c r="K14" s="397"/>
      <c r="M14" s="410"/>
      <c r="N14" s="410"/>
      <c r="O14" s="410"/>
      <c r="P14" s="410"/>
      <c r="Q14" s="410"/>
      <c r="R14" s="410"/>
      <c r="S14" s="410"/>
      <c r="T14" s="410"/>
      <c r="U14" s="410"/>
      <c r="V14" s="410"/>
      <c r="W14" s="410"/>
    </row>
    <row r="15" spans="1:23" x14ac:dyDescent="0.25">
      <c r="A15" s="169"/>
      <c r="B15" s="169"/>
      <c r="C15" s="398"/>
      <c r="D15" s="398"/>
      <c r="E15" s="398"/>
      <c r="F15" s="398"/>
      <c r="G15" s="398"/>
      <c r="H15" s="398"/>
      <c r="I15" s="398"/>
      <c r="J15" s="398"/>
      <c r="K15" s="398"/>
      <c r="M15" s="410"/>
      <c r="N15" s="410"/>
      <c r="O15" s="410"/>
      <c r="P15" s="410"/>
      <c r="Q15" s="410"/>
      <c r="R15" s="410"/>
      <c r="S15" s="410"/>
      <c r="T15" s="410"/>
      <c r="U15" s="410"/>
      <c r="V15" s="410"/>
      <c r="W15" s="410"/>
    </row>
    <row r="16" spans="1:23" x14ac:dyDescent="0.25">
      <c r="A16" s="376" t="s">
        <v>159</v>
      </c>
      <c r="B16" s="376"/>
      <c r="C16" s="377"/>
      <c r="D16" s="377"/>
      <c r="E16" s="377"/>
      <c r="F16" s="172"/>
      <c r="G16" s="172"/>
      <c r="H16" s="173"/>
      <c r="I16" s="173"/>
      <c r="J16" s="173"/>
      <c r="K16" s="173"/>
      <c r="M16" s="410"/>
      <c r="N16" s="410"/>
      <c r="O16" s="410"/>
      <c r="P16" s="410"/>
      <c r="Q16" s="410"/>
      <c r="R16" s="410"/>
      <c r="S16" s="410"/>
      <c r="T16" s="410"/>
      <c r="U16" s="410"/>
      <c r="V16" s="410"/>
      <c r="W16" s="410"/>
    </row>
    <row r="17" spans="1:23" x14ac:dyDescent="0.25">
      <c r="A17" s="376" t="s">
        <v>160</v>
      </c>
      <c r="B17" s="376"/>
      <c r="C17" s="393"/>
      <c r="D17" s="393"/>
      <c r="E17" s="393"/>
      <c r="F17" s="394" t="s">
        <v>161</v>
      </c>
      <c r="G17" s="394"/>
      <c r="H17" s="393"/>
      <c r="I17" s="393"/>
      <c r="J17" s="393"/>
      <c r="K17" s="393"/>
      <c r="M17" s="314"/>
      <c r="N17" s="314"/>
      <c r="O17" s="314"/>
      <c r="P17" s="314"/>
      <c r="Q17" s="314"/>
      <c r="R17" s="314"/>
      <c r="S17" s="314"/>
      <c r="T17" s="314"/>
      <c r="U17" s="314"/>
      <c r="V17" s="314"/>
      <c r="W17" s="314"/>
    </row>
    <row r="18" spans="1:23" ht="15" customHeight="1" x14ac:dyDescent="0.25">
      <c r="A18" s="376" t="s">
        <v>162</v>
      </c>
      <c r="B18" s="376"/>
      <c r="C18" s="395"/>
      <c r="D18" s="395"/>
      <c r="E18" s="395"/>
      <c r="F18" s="394" t="s">
        <v>163</v>
      </c>
      <c r="G18" s="394"/>
      <c r="H18" s="395"/>
      <c r="I18" s="395"/>
      <c r="J18" s="395"/>
      <c r="K18" s="395"/>
      <c r="M18" s="409" t="s">
        <v>252</v>
      </c>
      <c r="N18" s="409"/>
      <c r="O18" s="409"/>
      <c r="P18" s="409"/>
      <c r="Q18" s="409"/>
      <c r="R18" s="409"/>
      <c r="S18" s="409"/>
      <c r="T18" s="409"/>
      <c r="U18" s="409"/>
      <c r="V18" s="409"/>
      <c r="W18" s="409"/>
    </row>
    <row r="19" spans="1:23" ht="9" customHeight="1" x14ac:dyDescent="0.25">
      <c r="M19" s="409"/>
      <c r="N19" s="409"/>
      <c r="O19" s="409"/>
      <c r="P19" s="409"/>
      <c r="Q19" s="409"/>
      <c r="R19" s="409"/>
      <c r="S19" s="409"/>
      <c r="T19" s="409"/>
      <c r="U19" s="409"/>
      <c r="V19" s="409"/>
      <c r="W19" s="409"/>
    </row>
    <row r="20" spans="1:23" ht="15.75" thickBot="1" x14ac:dyDescent="0.3">
      <c r="A20" s="164" t="s">
        <v>164</v>
      </c>
      <c r="B20" s="165"/>
      <c r="C20" s="165"/>
      <c r="D20" s="165"/>
      <c r="E20" s="165"/>
      <c r="F20" s="165"/>
      <c r="G20" s="165"/>
      <c r="H20" s="165"/>
      <c r="I20" s="165"/>
      <c r="J20" s="165"/>
      <c r="K20" s="165"/>
      <c r="M20" s="409"/>
      <c r="N20" s="409"/>
      <c r="O20" s="409"/>
      <c r="P20" s="409"/>
      <c r="Q20" s="409"/>
      <c r="R20" s="409"/>
      <c r="S20" s="409"/>
      <c r="T20" s="409"/>
      <c r="U20" s="409"/>
      <c r="V20" s="409"/>
      <c r="W20" s="409"/>
    </row>
    <row r="21" spans="1:23" x14ac:dyDescent="0.25">
      <c r="J21" s="406" t="s">
        <v>165</v>
      </c>
      <c r="K21" s="407"/>
      <c r="M21" s="314"/>
      <c r="N21" s="314"/>
      <c r="O21" s="314"/>
      <c r="P21" s="314"/>
      <c r="Q21" s="314"/>
      <c r="R21" s="314"/>
      <c r="S21" s="314"/>
      <c r="T21" s="314"/>
      <c r="U21" s="314"/>
      <c r="V21" s="314"/>
      <c r="W21" s="314"/>
    </row>
    <row r="22" spans="1:23" ht="15" customHeight="1" x14ac:dyDescent="0.25">
      <c r="A22" s="378" t="s">
        <v>166</v>
      </c>
      <c r="B22" s="174" t="s">
        <v>167</v>
      </c>
      <c r="C22" s="174"/>
      <c r="D22" s="404" t="s">
        <v>270</v>
      </c>
      <c r="E22" s="404"/>
      <c r="F22" s="174"/>
      <c r="G22" s="174"/>
      <c r="H22" s="175"/>
      <c r="I22" s="176"/>
      <c r="J22" s="380">
        <f>H23</f>
        <v>0</v>
      </c>
      <c r="K22" s="381"/>
      <c r="M22" s="409" t="s">
        <v>250</v>
      </c>
      <c r="N22" s="409"/>
      <c r="O22" s="409"/>
      <c r="P22" s="409"/>
      <c r="Q22" s="409"/>
      <c r="R22" s="409"/>
      <c r="S22" s="409"/>
      <c r="T22" s="409"/>
      <c r="U22" s="409"/>
      <c r="V22" s="409"/>
      <c r="W22" s="409"/>
    </row>
    <row r="23" spans="1:23" ht="15" customHeight="1" x14ac:dyDescent="0.25">
      <c r="A23" s="379"/>
      <c r="B23" s="177" t="s">
        <v>168</v>
      </c>
      <c r="C23" s="177"/>
      <c r="D23" s="177"/>
      <c r="E23" s="177"/>
      <c r="F23" s="177"/>
      <c r="G23" s="178" t="s">
        <v>169</v>
      </c>
      <c r="H23" s="325"/>
      <c r="I23" s="176"/>
      <c r="J23" s="380"/>
      <c r="K23" s="381"/>
      <c r="M23" s="409"/>
      <c r="N23" s="409"/>
      <c r="O23" s="409"/>
      <c r="P23" s="409"/>
      <c r="Q23" s="409"/>
      <c r="R23" s="409"/>
      <c r="S23" s="409"/>
      <c r="T23" s="409"/>
      <c r="U23" s="409"/>
      <c r="V23" s="409"/>
      <c r="W23" s="409"/>
    </row>
    <row r="24" spans="1:23" x14ac:dyDescent="0.25">
      <c r="A24" s="179"/>
      <c r="I24" s="176"/>
      <c r="J24" s="180"/>
      <c r="K24" s="181"/>
      <c r="M24" s="409"/>
      <c r="N24" s="409"/>
      <c r="O24" s="409"/>
      <c r="P24" s="409"/>
      <c r="Q24" s="409"/>
      <c r="R24" s="409"/>
      <c r="S24" s="409"/>
      <c r="T24" s="409"/>
      <c r="U24" s="409"/>
      <c r="V24" s="409"/>
      <c r="W24" s="409"/>
    </row>
    <row r="25" spans="1:23" x14ac:dyDescent="0.25">
      <c r="A25" s="378" t="s">
        <v>170</v>
      </c>
      <c r="B25" s="174" t="s">
        <v>171</v>
      </c>
      <c r="C25" s="174"/>
      <c r="D25" s="174"/>
      <c r="E25" s="174"/>
      <c r="F25" s="174"/>
      <c r="G25" s="174"/>
      <c r="H25" s="175"/>
      <c r="I25" s="176"/>
      <c r="J25" s="182"/>
      <c r="K25" s="183"/>
      <c r="M25" s="409"/>
      <c r="N25" s="409"/>
      <c r="O25" s="409"/>
      <c r="P25" s="409"/>
      <c r="Q25" s="409"/>
      <c r="R25" s="409"/>
      <c r="S25" s="409"/>
      <c r="T25" s="409"/>
      <c r="U25" s="409"/>
      <c r="V25" s="409"/>
      <c r="W25" s="409"/>
    </row>
    <row r="26" spans="1:23" x14ac:dyDescent="0.25">
      <c r="A26" s="392"/>
      <c r="B26" s="176" t="s">
        <v>172</v>
      </c>
      <c r="C26" s="176"/>
      <c r="D26" s="176"/>
      <c r="E26" s="176"/>
      <c r="F26" s="176"/>
      <c r="G26" s="184" t="s">
        <v>169</v>
      </c>
      <c r="H26" s="328"/>
      <c r="I26" s="176"/>
      <c r="J26" s="380">
        <f>H26</f>
        <v>0</v>
      </c>
      <c r="K26" s="381"/>
      <c r="M26" s="314"/>
      <c r="N26" s="314"/>
      <c r="O26" s="314"/>
      <c r="P26" s="314"/>
      <c r="Q26" s="314"/>
      <c r="R26" s="314"/>
      <c r="S26" s="314"/>
      <c r="T26" s="314"/>
      <c r="U26" s="314"/>
      <c r="V26" s="314"/>
      <c r="W26" s="314"/>
    </row>
    <row r="27" spans="1:23" ht="15" customHeight="1" x14ac:dyDescent="0.25">
      <c r="A27" s="379"/>
      <c r="B27" s="177" t="s">
        <v>173</v>
      </c>
      <c r="C27" s="177"/>
      <c r="D27" s="177"/>
      <c r="E27" s="177" t="s">
        <v>174</v>
      </c>
      <c r="F27" s="326"/>
      <c r="G27" s="178" t="s">
        <v>169</v>
      </c>
      <c r="H27" s="325">
        <v>0.45</v>
      </c>
      <c r="I27" s="176"/>
      <c r="J27" s="380">
        <f>F27*H27</f>
        <v>0</v>
      </c>
      <c r="K27" s="381"/>
      <c r="M27" s="409" t="s">
        <v>272</v>
      </c>
      <c r="N27" s="409"/>
      <c r="O27" s="409"/>
      <c r="P27" s="409"/>
      <c r="Q27" s="409"/>
      <c r="R27" s="409"/>
      <c r="S27" s="409"/>
      <c r="T27" s="409"/>
      <c r="U27" s="409"/>
      <c r="V27" s="409"/>
      <c r="W27" s="409"/>
    </row>
    <row r="28" spans="1:23" x14ac:dyDescent="0.25">
      <c r="A28" s="179"/>
      <c r="I28" s="176"/>
      <c r="J28" s="180"/>
      <c r="K28" s="181"/>
      <c r="M28" s="409"/>
      <c r="N28" s="409"/>
      <c r="O28" s="409"/>
      <c r="P28" s="409"/>
      <c r="Q28" s="409"/>
      <c r="R28" s="409"/>
      <c r="S28" s="409"/>
      <c r="T28" s="409"/>
      <c r="U28" s="409"/>
      <c r="V28" s="409"/>
      <c r="W28" s="409"/>
    </row>
    <row r="29" spans="1:23" x14ac:dyDescent="0.25">
      <c r="A29" s="378" t="s">
        <v>175</v>
      </c>
      <c r="B29" s="174" t="s">
        <v>167</v>
      </c>
      <c r="C29" s="174"/>
      <c r="D29" s="404" t="s">
        <v>270</v>
      </c>
      <c r="E29" s="404"/>
      <c r="F29" s="174"/>
      <c r="G29" s="174"/>
      <c r="H29" s="175"/>
      <c r="I29" s="176"/>
      <c r="J29" s="380">
        <f>F30*H30</f>
        <v>0</v>
      </c>
      <c r="K29" s="381"/>
      <c r="M29" s="409"/>
      <c r="N29" s="409"/>
      <c r="O29" s="409"/>
      <c r="P29" s="409"/>
      <c r="Q29" s="409"/>
      <c r="R29" s="409"/>
      <c r="S29" s="409"/>
      <c r="T29" s="409"/>
      <c r="U29" s="409"/>
      <c r="V29" s="409"/>
      <c r="W29" s="409"/>
    </row>
    <row r="30" spans="1:23" x14ac:dyDescent="0.25">
      <c r="A30" s="379"/>
      <c r="B30" s="177" t="s">
        <v>168</v>
      </c>
      <c r="C30" s="177"/>
      <c r="D30" s="177"/>
      <c r="E30" s="177" t="s">
        <v>176</v>
      </c>
      <c r="F30" s="326"/>
      <c r="G30" s="178" t="s">
        <v>169</v>
      </c>
      <c r="H30" s="325"/>
      <c r="I30" s="185"/>
      <c r="J30" s="380"/>
      <c r="K30" s="381"/>
      <c r="M30" s="313"/>
      <c r="N30" s="313"/>
      <c r="O30" s="313"/>
      <c r="P30" s="313"/>
      <c r="Q30" s="313"/>
      <c r="R30" s="313"/>
      <c r="S30" s="313"/>
      <c r="T30" s="313"/>
      <c r="U30" s="313"/>
      <c r="V30" s="313"/>
      <c r="W30" s="313"/>
    </row>
    <row r="31" spans="1:23" x14ac:dyDescent="0.25">
      <c r="A31" s="179"/>
      <c r="I31" s="176"/>
      <c r="J31" s="180"/>
      <c r="K31" s="181"/>
      <c r="M31" s="316" t="s">
        <v>254</v>
      </c>
      <c r="N31" s="314"/>
      <c r="O31" s="314"/>
      <c r="P31" s="314"/>
      <c r="Q31" s="314"/>
      <c r="R31" s="314"/>
      <c r="S31" s="314"/>
      <c r="T31" s="314"/>
      <c r="U31" s="314"/>
      <c r="V31" s="314"/>
      <c r="W31" s="314"/>
    </row>
    <row r="32" spans="1:23" x14ac:dyDescent="0.25">
      <c r="A32" s="186" t="s">
        <v>177</v>
      </c>
      <c r="B32" s="187"/>
      <c r="C32" s="187"/>
      <c r="D32" s="382" t="s">
        <v>178</v>
      </c>
      <c r="E32" s="382"/>
      <c r="F32" s="327"/>
      <c r="G32" s="188" t="s">
        <v>169</v>
      </c>
      <c r="H32" s="329">
        <v>59</v>
      </c>
      <c r="I32" s="176"/>
      <c r="J32" s="380">
        <f>F32*H32</f>
        <v>0</v>
      </c>
      <c r="K32" s="381"/>
      <c r="M32" s="314"/>
      <c r="N32" s="314" t="s">
        <v>255</v>
      </c>
      <c r="O32" s="314"/>
      <c r="P32" s="314"/>
      <c r="Q32" s="314"/>
      <c r="R32" s="314"/>
      <c r="S32" s="314"/>
      <c r="T32" s="314"/>
      <c r="U32" s="314"/>
      <c r="V32" s="314"/>
      <c r="W32" s="314"/>
    </row>
    <row r="33" spans="1:23" x14ac:dyDescent="0.25">
      <c r="A33" s="179"/>
      <c r="I33" s="176"/>
      <c r="J33" s="180"/>
      <c r="K33" s="181"/>
      <c r="M33" s="314"/>
      <c r="N33" s="314" t="s">
        <v>256</v>
      </c>
      <c r="O33" s="314"/>
      <c r="P33" s="314"/>
      <c r="Q33" s="314"/>
      <c r="R33" s="314"/>
      <c r="S33" s="314"/>
      <c r="T33" s="314"/>
      <c r="U33" s="314"/>
      <c r="V33" s="314"/>
      <c r="W33" s="314"/>
    </row>
    <row r="34" spans="1:23" x14ac:dyDescent="0.25">
      <c r="A34" s="186" t="s">
        <v>179</v>
      </c>
      <c r="B34" s="187"/>
      <c r="C34" s="187"/>
      <c r="D34" s="189"/>
      <c r="E34" s="190" t="s">
        <v>180</v>
      </c>
      <c r="F34" s="327"/>
      <c r="G34" s="188" t="s">
        <v>169</v>
      </c>
      <c r="H34" s="329"/>
      <c r="I34" s="176"/>
      <c r="J34" s="380">
        <f>H34</f>
        <v>0</v>
      </c>
      <c r="K34" s="381"/>
      <c r="M34" s="314"/>
      <c r="N34" s="314" t="s">
        <v>257</v>
      </c>
      <c r="O34" s="314"/>
      <c r="P34" s="314"/>
      <c r="Q34" s="314"/>
      <c r="R34" s="314"/>
      <c r="S34" s="314"/>
      <c r="T34" s="314"/>
      <c r="U34" s="314"/>
      <c r="V34" s="314"/>
      <c r="W34" s="314"/>
    </row>
    <row r="35" spans="1:23" x14ac:dyDescent="0.25">
      <c r="A35" s="179"/>
      <c r="I35" s="176"/>
      <c r="J35" s="180"/>
      <c r="K35" s="181"/>
      <c r="M35" s="314"/>
      <c r="N35" s="314" t="s">
        <v>258</v>
      </c>
      <c r="O35" s="314"/>
      <c r="P35" s="314"/>
      <c r="Q35" s="314"/>
      <c r="R35" s="314"/>
      <c r="S35" s="314"/>
      <c r="T35" s="314"/>
      <c r="U35" s="314"/>
      <c r="V35" s="314"/>
      <c r="W35" s="314"/>
    </row>
    <row r="36" spans="1:23" x14ac:dyDescent="0.25">
      <c r="A36" s="191" t="s">
        <v>181</v>
      </c>
      <c r="B36" s="190"/>
      <c r="C36" s="190"/>
      <c r="D36" s="382" t="s">
        <v>178</v>
      </c>
      <c r="E36" s="382"/>
      <c r="F36" s="327"/>
      <c r="G36" s="188" t="s">
        <v>169</v>
      </c>
      <c r="H36" s="329">
        <v>6</v>
      </c>
      <c r="I36" s="185"/>
      <c r="J36" s="383">
        <f>F36*H36</f>
        <v>0</v>
      </c>
      <c r="K36" s="384"/>
      <c r="M36" s="314"/>
      <c r="N36" s="314" t="s">
        <v>259</v>
      </c>
      <c r="O36" s="314"/>
      <c r="P36" s="314"/>
      <c r="Q36" s="314"/>
      <c r="R36" s="314"/>
      <c r="S36" s="314"/>
      <c r="T36" s="314"/>
      <c r="U36" s="314"/>
      <c r="V36" s="314"/>
      <c r="W36" s="314"/>
    </row>
    <row r="37" spans="1:23" x14ac:dyDescent="0.25">
      <c r="J37" s="180"/>
      <c r="K37" s="181"/>
      <c r="M37" s="314"/>
      <c r="N37" s="314" t="s">
        <v>260</v>
      </c>
      <c r="O37" s="314"/>
      <c r="P37" s="314"/>
      <c r="Q37" s="314"/>
      <c r="R37" s="314"/>
      <c r="S37" s="314"/>
      <c r="T37" s="314"/>
      <c r="U37" s="314"/>
      <c r="V37" s="314"/>
      <c r="W37" s="314"/>
    </row>
    <row r="38" spans="1:23" ht="17.25" x14ac:dyDescent="0.4">
      <c r="B38" s="385" t="s">
        <v>34</v>
      </c>
      <c r="C38" s="385"/>
      <c r="D38" s="386" t="s">
        <v>182</v>
      </c>
      <c r="E38" s="386"/>
      <c r="F38" s="386"/>
      <c r="G38" s="386"/>
      <c r="H38" s="386"/>
      <c r="I38" s="181"/>
      <c r="J38" s="387">
        <f>SUM(J22:J37)</f>
        <v>0</v>
      </c>
      <c r="K38" s="388"/>
      <c r="M38" s="314"/>
      <c r="N38" s="314" t="s">
        <v>261</v>
      </c>
      <c r="O38" s="314"/>
      <c r="P38" s="314"/>
      <c r="Q38" s="314"/>
      <c r="R38" s="314"/>
      <c r="S38" s="314"/>
      <c r="T38" s="314"/>
      <c r="U38" s="314"/>
      <c r="V38" s="314"/>
      <c r="W38" s="314"/>
    </row>
    <row r="39" spans="1:23" ht="15.75" thickBot="1" x14ac:dyDescent="0.3">
      <c r="A39" s="176"/>
      <c r="B39" s="192"/>
      <c r="C39" s="192"/>
      <c r="D39" s="192"/>
      <c r="E39" s="192"/>
      <c r="F39" s="192"/>
      <c r="G39" s="192"/>
      <c r="H39" s="192"/>
      <c r="I39" s="193"/>
      <c r="J39" s="389" t="s">
        <v>183</v>
      </c>
      <c r="K39" s="390"/>
      <c r="M39" s="314"/>
      <c r="N39" s="314" t="s">
        <v>262</v>
      </c>
      <c r="O39" s="314"/>
      <c r="P39" s="314"/>
      <c r="Q39" s="314"/>
      <c r="R39" s="314"/>
      <c r="S39" s="314"/>
      <c r="T39" s="314"/>
      <c r="U39" s="314"/>
      <c r="V39" s="314"/>
      <c r="W39" s="314"/>
    </row>
    <row r="40" spans="1:23" ht="9" customHeight="1" x14ac:dyDescent="0.25">
      <c r="M40" s="314"/>
      <c r="N40" s="314"/>
      <c r="O40" s="314"/>
      <c r="P40" s="314"/>
      <c r="Q40" s="314"/>
      <c r="R40" s="314"/>
      <c r="S40" s="314"/>
      <c r="T40" s="314"/>
      <c r="U40" s="314"/>
      <c r="V40" s="314"/>
      <c r="W40" s="314"/>
    </row>
    <row r="41" spans="1:23" x14ac:dyDescent="0.25">
      <c r="A41" s="194" t="s">
        <v>184</v>
      </c>
      <c r="B41" s="194"/>
      <c r="C41" s="194"/>
      <c r="D41" s="194"/>
      <c r="E41" s="194"/>
      <c r="F41" s="194"/>
      <c r="G41" s="194"/>
      <c r="H41" s="194"/>
      <c r="I41" s="194"/>
      <c r="J41" s="194"/>
      <c r="K41" s="194"/>
      <c r="M41" s="314"/>
      <c r="N41" s="314"/>
      <c r="O41" s="314"/>
      <c r="P41" s="314"/>
      <c r="Q41" s="314"/>
      <c r="R41" s="314"/>
      <c r="S41" s="314"/>
      <c r="T41" s="314"/>
      <c r="U41" s="314"/>
      <c r="V41" s="314"/>
      <c r="W41" s="314"/>
    </row>
    <row r="42" spans="1:23" ht="9" customHeight="1" x14ac:dyDescent="0.25">
      <c r="M42" s="314"/>
      <c r="N42" s="314"/>
      <c r="O42" s="314"/>
      <c r="P42" s="314"/>
      <c r="Q42" s="314"/>
      <c r="R42" s="314"/>
      <c r="S42" s="314"/>
      <c r="T42" s="314"/>
      <c r="U42" s="314"/>
      <c r="V42" s="314"/>
      <c r="W42" s="314"/>
    </row>
    <row r="43" spans="1:23" x14ac:dyDescent="0.25">
      <c r="A43" s="391" t="s">
        <v>185</v>
      </c>
      <c r="B43" s="391"/>
      <c r="C43" s="391"/>
      <c r="D43" s="391"/>
      <c r="E43" s="391"/>
      <c r="F43" s="391"/>
      <c r="G43" s="391"/>
      <c r="H43" s="391"/>
      <c r="I43" s="391"/>
      <c r="J43" s="391"/>
      <c r="K43" s="391"/>
      <c r="M43" s="314"/>
      <c r="N43" s="314"/>
      <c r="O43" s="314"/>
      <c r="P43" s="314"/>
      <c r="Q43" s="314"/>
      <c r="R43" s="314"/>
      <c r="S43" s="314"/>
      <c r="T43" s="314"/>
      <c r="U43" s="314"/>
      <c r="V43" s="314"/>
      <c r="W43" s="314"/>
    </row>
    <row r="44" spans="1:23" x14ac:dyDescent="0.25">
      <c r="A44" s="391"/>
      <c r="B44" s="391"/>
      <c r="C44" s="391"/>
      <c r="D44" s="391"/>
      <c r="E44" s="391"/>
      <c r="F44" s="391"/>
      <c r="G44" s="391"/>
      <c r="H44" s="391"/>
      <c r="I44" s="391"/>
      <c r="J44" s="391"/>
      <c r="K44" s="391"/>
      <c r="M44" s="314"/>
      <c r="N44" s="314"/>
      <c r="O44" s="314"/>
      <c r="P44" s="314"/>
      <c r="Q44" s="314"/>
      <c r="R44" s="314"/>
      <c r="S44" s="314"/>
      <c r="T44" s="314"/>
      <c r="U44" s="314"/>
      <c r="V44" s="314"/>
      <c r="W44" s="314"/>
    </row>
    <row r="45" spans="1:23" x14ac:dyDescent="0.25">
      <c r="A45" s="391"/>
      <c r="B45" s="391"/>
      <c r="C45" s="391"/>
      <c r="D45" s="391"/>
      <c r="E45" s="391"/>
      <c r="F45" s="391"/>
      <c r="G45" s="391"/>
      <c r="H45" s="391"/>
      <c r="I45" s="391"/>
      <c r="J45" s="391"/>
      <c r="K45" s="391"/>
      <c r="M45" s="314"/>
      <c r="N45" s="314"/>
      <c r="O45" s="314"/>
      <c r="P45" s="314"/>
      <c r="Q45" s="314"/>
      <c r="R45" s="314"/>
      <c r="S45" s="314"/>
      <c r="T45" s="314"/>
      <c r="U45" s="314"/>
      <c r="V45" s="314"/>
      <c r="W45" s="314"/>
    </row>
    <row r="46" spans="1:23" ht="7.5" customHeight="1" x14ac:dyDescent="0.25">
      <c r="M46" s="314"/>
      <c r="N46" s="314"/>
      <c r="O46" s="314"/>
      <c r="P46" s="314"/>
      <c r="Q46" s="314"/>
      <c r="R46" s="314"/>
      <c r="S46" s="314"/>
      <c r="T46" s="314"/>
      <c r="U46" s="314"/>
      <c r="V46" s="314"/>
      <c r="W46" s="314"/>
    </row>
    <row r="47" spans="1:23" ht="22.5" customHeight="1" x14ac:dyDescent="0.25">
      <c r="A47" s="376" t="s">
        <v>186</v>
      </c>
      <c r="B47" s="376"/>
      <c r="C47" s="377"/>
      <c r="D47" s="377"/>
      <c r="E47" s="377"/>
      <c r="F47" s="377"/>
      <c r="G47" s="294" t="s">
        <v>38</v>
      </c>
      <c r="H47" s="377"/>
      <c r="I47" s="377"/>
      <c r="J47" s="377"/>
      <c r="M47" s="314"/>
      <c r="N47" s="314"/>
      <c r="O47" s="314"/>
      <c r="P47" s="314"/>
      <c r="Q47" s="314"/>
      <c r="R47" s="314"/>
      <c r="S47" s="314"/>
      <c r="T47" s="314"/>
      <c r="U47" s="314"/>
      <c r="V47" s="314"/>
      <c r="W47" s="314"/>
    </row>
    <row r="48" spans="1:23" ht="22.5" customHeight="1" x14ac:dyDescent="0.25">
      <c r="A48" s="376" t="s">
        <v>187</v>
      </c>
      <c r="B48" s="376"/>
      <c r="C48" s="405"/>
      <c r="D48" s="405"/>
      <c r="E48" s="405"/>
      <c r="F48" s="405"/>
      <c r="G48" s="294" t="s">
        <v>38</v>
      </c>
      <c r="H48" s="405"/>
      <c r="I48" s="405"/>
      <c r="J48" s="405"/>
      <c r="M48" s="314"/>
      <c r="N48" s="314"/>
      <c r="O48" s="314"/>
      <c r="P48" s="314"/>
      <c r="Q48" s="314"/>
      <c r="R48" s="314"/>
      <c r="S48" s="314"/>
      <c r="T48" s="314"/>
      <c r="U48" s="314"/>
      <c r="V48" s="314"/>
      <c r="W48" s="314"/>
    </row>
    <row r="49" spans="1:23" ht="22.5" customHeight="1" x14ac:dyDescent="0.25">
      <c r="A49" s="294"/>
      <c r="B49" s="294"/>
      <c r="C49" s="312"/>
      <c r="D49" s="312"/>
      <c r="E49" s="312"/>
      <c r="F49" s="312"/>
      <c r="G49" s="295"/>
      <c r="H49" s="312"/>
      <c r="I49" s="312"/>
      <c r="J49" s="312"/>
      <c r="M49" s="314"/>
      <c r="N49" s="314"/>
      <c r="O49" s="314"/>
      <c r="P49" s="314"/>
      <c r="Q49" s="314"/>
      <c r="R49" s="314"/>
      <c r="S49" s="314"/>
      <c r="T49" s="314"/>
      <c r="U49" s="314"/>
      <c r="V49" s="314"/>
      <c r="W49" s="314"/>
    </row>
    <row r="50" spans="1:23" x14ac:dyDescent="0.25">
      <c r="A50" s="399" t="s">
        <v>246</v>
      </c>
      <c r="B50" s="399"/>
      <c r="C50" s="399"/>
      <c r="D50" s="399"/>
      <c r="E50" s="399"/>
      <c r="F50" s="399"/>
      <c r="G50" s="295" t="s">
        <v>247</v>
      </c>
      <c r="H50" s="311"/>
      <c r="I50" s="173"/>
      <c r="J50" s="295" t="s">
        <v>38</v>
      </c>
      <c r="K50" s="311"/>
      <c r="M50" s="314"/>
      <c r="N50" s="314"/>
      <c r="O50" s="314"/>
      <c r="P50" s="314"/>
      <c r="Q50" s="314"/>
      <c r="R50" s="314"/>
      <c r="S50" s="314"/>
      <c r="T50" s="314"/>
      <c r="U50" s="314"/>
      <c r="V50" s="314"/>
      <c r="W50" s="314"/>
    </row>
  </sheetData>
  <sheetProtection selectLockedCells="1"/>
  <mergeCells count="63">
    <mergeCell ref="M1:W1"/>
    <mergeCell ref="M2:W2"/>
    <mergeCell ref="M18:W20"/>
    <mergeCell ref="M22:W25"/>
    <mergeCell ref="M27:W29"/>
    <mergeCell ref="M4:W7"/>
    <mergeCell ref="M9:W11"/>
    <mergeCell ref="M13:W16"/>
    <mergeCell ref="C13:E13"/>
    <mergeCell ref="D22:E22"/>
    <mergeCell ref="D29:E29"/>
    <mergeCell ref="H48:J48"/>
    <mergeCell ref="C48:F48"/>
    <mergeCell ref="J21:K21"/>
    <mergeCell ref="A48:B48"/>
    <mergeCell ref="A50:F50"/>
    <mergeCell ref="A1:K1"/>
    <mergeCell ref="A2:K2"/>
    <mergeCell ref="B6:D6"/>
    <mergeCell ref="B7:D7"/>
    <mergeCell ref="F7:G7"/>
    <mergeCell ref="H7:K7"/>
    <mergeCell ref="B8:D8"/>
    <mergeCell ref="F8:G8"/>
    <mergeCell ref="H8:K8"/>
    <mergeCell ref="A12:B12"/>
    <mergeCell ref="C12:E12"/>
    <mergeCell ref="F12:G12"/>
    <mergeCell ref="H12:K12"/>
    <mergeCell ref="A13:B13"/>
    <mergeCell ref="A14:B14"/>
    <mergeCell ref="C14:K14"/>
    <mergeCell ref="C15:K15"/>
    <mergeCell ref="A16:B16"/>
    <mergeCell ref="C16:E16"/>
    <mergeCell ref="A17:B17"/>
    <mergeCell ref="C17:E17"/>
    <mergeCell ref="F17:G17"/>
    <mergeCell ref="H17:K17"/>
    <mergeCell ref="A18:B18"/>
    <mergeCell ref="C18:E18"/>
    <mergeCell ref="F18:G18"/>
    <mergeCell ref="H18:K18"/>
    <mergeCell ref="A22:A23"/>
    <mergeCell ref="J22:K23"/>
    <mergeCell ref="A25:A27"/>
    <mergeCell ref="J26:K26"/>
    <mergeCell ref="J27:K27"/>
    <mergeCell ref="A47:B47"/>
    <mergeCell ref="C47:F47"/>
    <mergeCell ref="H47:J47"/>
    <mergeCell ref="A29:A30"/>
    <mergeCell ref="J29:K30"/>
    <mergeCell ref="D32:E32"/>
    <mergeCell ref="J32:K32"/>
    <mergeCell ref="J34:K34"/>
    <mergeCell ref="D36:E36"/>
    <mergeCell ref="J36:K36"/>
    <mergeCell ref="B38:C38"/>
    <mergeCell ref="D38:H38"/>
    <mergeCell ref="J38:K38"/>
    <mergeCell ref="J39:K39"/>
    <mergeCell ref="A43:K45"/>
  </mergeCells>
  <printOptions horizontalCentered="1"/>
  <pageMargins left="0.25" right="0.25" top="0.75" bottom="0.75" header="0.3" footer="0.3"/>
  <pageSetup scale="95" orientation="portrait" r:id="rId1"/>
  <headerFooter>
    <oddFooter xml:space="preserve">&amp;RRevised July 2022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276225</xdr:colOff>
                    <xdr:row>20</xdr:row>
                    <xdr:rowOff>161925</xdr:rowOff>
                  </from>
                  <to>
                    <xdr:col>2</xdr:col>
                    <xdr:colOff>552450</xdr:colOff>
                    <xdr:row>22</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152400</xdr:colOff>
                    <xdr:row>21</xdr:row>
                    <xdr:rowOff>161925</xdr:rowOff>
                  </from>
                  <to>
                    <xdr:col>3</xdr:col>
                    <xdr:colOff>438150</xdr:colOff>
                    <xdr:row>23</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257175</xdr:colOff>
                    <xdr:row>23</xdr:row>
                    <xdr:rowOff>152400</xdr:rowOff>
                  </from>
                  <to>
                    <xdr:col>2</xdr:col>
                    <xdr:colOff>533400</xdr:colOff>
                    <xdr:row>25</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390525</xdr:colOff>
                    <xdr:row>24</xdr:row>
                    <xdr:rowOff>161925</xdr:rowOff>
                  </from>
                  <to>
                    <xdr:col>2</xdr:col>
                    <xdr:colOff>0</xdr:colOff>
                    <xdr:row>26</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219075</xdr:colOff>
                    <xdr:row>25</xdr:row>
                    <xdr:rowOff>152400</xdr:rowOff>
                  </from>
                  <to>
                    <xdr:col>2</xdr:col>
                    <xdr:colOff>495300</xdr:colOff>
                    <xdr:row>27</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266700</xdr:colOff>
                    <xdr:row>27</xdr:row>
                    <xdr:rowOff>152400</xdr:rowOff>
                  </from>
                  <to>
                    <xdr:col>2</xdr:col>
                    <xdr:colOff>542925</xdr:colOff>
                    <xdr:row>29</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152400</xdr:colOff>
                    <xdr:row>28</xdr:row>
                    <xdr:rowOff>152400</xdr:rowOff>
                  </from>
                  <to>
                    <xdr:col>3</xdr:col>
                    <xdr:colOff>438150</xdr:colOff>
                    <xdr:row>30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9E5B5-E89E-48DD-943D-BCFFB79B7AFE}">
  <sheetPr>
    <tabColor theme="9" tint="0.79998168889431442"/>
    <pageSetUpPr fitToPage="1"/>
  </sheetPr>
  <dimension ref="A1:Q124"/>
  <sheetViews>
    <sheetView view="pageLayout" zoomScaleNormal="100" workbookViewId="0">
      <selection activeCell="F18" sqref="F18"/>
    </sheetView>
  </sheetViews>
  <sheetFormatPr defaultRowHeight="12.75" x14ac:dyDescent="0.2"/>
  <cols>
    <col min="1" max="1" width="18.7109375" style="206" customWidth="1"/>
    <col min="2" max="2" width="13.140625" style="206" customWidth="1"/>
    <col min="3" max="3" width="14.7109375" style="206" customWidth="1"/>
    <col min="4" max="4" width="12.85546875" style="206" customWidth="1"/>
    <col min="5" max="5" width="5" style="206" customWidth="1"/>
    <col min="6" max="6" width="37.42578125" style="206" bestFit="1" customWidth="1"/>
    <col min="7" max="7" width="12.140625" style="206" customWidth="1"/>
    <col min="8" max="8" width="5" style="205" bestFit="1" customWidth="1"/>
    <col min="9" max="9" width="14.42578125" style="206" bestFit="1" customWidth="1"/>
    <col min="10" max="10" width="19.28515625" style="206" bestFit="1" customWidth="1"/>
    <col min="11" max="16384" width="9.140625" style="206"/>
  </cols>
  <sheetData>
    <row r="1" spans="1:8" ht="15.75" x14ac:dyDescent="0.25">
      <c r="A1" s="279" t="s">
        <v>218</v>
      </c>
      <c r="B1" s="280"/>
      <c r="C1" s="204"/>
      <c r="D1" s="424" t="s">
        <v>188</v>
      </c>
      <c r="E1" s="424"/>
      <c r="F1" s="424"/>
      <c r="G1" s="424"/>
    </row>
    <row r="2" spans="1:8" x14ac:dyDescent="0.2">
      <c r="A2" s="274"/>
      <c r="B2" s="274" t="s">
        <v>102</v>
      </c>
      <c r="C2" s="207"/>
      <c r="D2" s="425"/>
      <c r="E2" s="426"/>
      <c r="F2" s="426"/>
      <c r="G2" s="427"/>
    </row>
    <row r="3" spans="1:8" x14ac:dyDescent="0.2">
      <c r="A3" s="274"/>
      <c r="B3" s="274"/>
      <c r="C3" s="207"/>
      <c r="D3" s="413" t="s">
        <v>52</v>
      </c>
      <c r="E3" s="413"/>
      <c r="F3" s="413"/>
      <c r="G3" s="413"/>
    </row>
    <row r="4" spans="1:8" x14ac:dyDescent="0.2">
      <c r="A4" s="274"/>
      <c r="B4" s="274" t="s">
        <v>102</v>
      </c>
      <c r="C4" s="207"/>
      <c r="D4" s="413" t="s">
        <v>189</v>
      </c>
      <c r="E4" s="413"/>
      <c r="F4" s="413"/>
      <c r="G4" s="413"/>
    </row>
    <row r="5" spans="1:8" x14ac:dyDescent="0.2">
      <c r="A5" s="274"/>
      <c r="B5" s="274"/>
      <c r="C5" s="207"/>
      <c r="D5" s="413" t="s">
        <v>214</v>
      </c>
      <c r="E5" s="413"/>
      <c r="F5" s="413"/>
      <c r="G5" s="413"/>
    </row>
    <row r="6" spans="1:8" x14ac:dyDescent="0.2">
      <c r="A6" s="274"/>
      <c r="B6" s="274"/>
      <c r="C6" s="207"/>
      <c r="D6" s="413"/>
      <c r="E6" s="413"/>
      <c r="F6" s="413"/>
      <c r="G6" s="413"/>
    </row>
    <row r="7" spans="1:8" ht="17.100000000000001" customHeight="1" x14ac:dyDescent="0.2">
      <c r="A7" s="203" t="s">
        <v>215</v>
      </c>
      <c r="B7" s="415"/>
      <c r="C7" s="416"/>
      <c r="D7" s="417"/>
      <c r="E7" s="417"/>
      <c r="F7" s="417"/>
      <c r="G7" s="418"/>
    </row>
    <row r="8" spans="1:8" ht="15" customHeight="1" x14ac:dyDescent="0.2">
      <c r="A8" s="207" t="s">
        <v>216</v>
      </c>
      <c r="B8" s="419"/>
      <c r="C8" s="420"/>
      <c r="D8" s="420"/>
      <c r="E8" s="420"/>
      <c r="F8" s="420"/>
      <c r="G8" s="421"/>
    </row>
    <row r="9" spans="1:8" ht="15" customHeight="1" x14ac:dyDescent="0.2">
      <c r="A9" s="208" t="s">
        <v>190</v>
      </c>
      <c r="B9" s="208" t="s">
        <v>191</v>
      </c>
      <c r="C9" s="209" t="s">
        <v>192</v>
      </c>
      <c r="D9" s="208" t="s">
        <v>192</v>
      </c>
      <c r="E9" s="209" t="s">
        <v>193</v>
      </c>
      <c r="F9" s="208" t="s">
        <v>194</v>
      </c>
      <c r="G9" s="210" t="s">
        <v>195</v>
      </c>
      <c r="H9" s="277" t="s">
        <v>192</v>
      </c>
    </row>
    <row r="10" spans="1:8" ht="15" customHeight="1" x14ac:dyDescent="0.2">
      <c r="A10" s="211" t="s">
        <v>196</v>
      </c>
      <c r="B10" s="211" t="s">
        <v>16</v>
      </c>
      <c r="C10" s="212" t="s">
        <v>16</v>
      </c>
      <c r="D10" s="211" t="s">
        <v>196</v>
      </c>
      <c r="E10" s="212"/>
      <c r="F10" s="211" t="s">
        <v>197</v>
      </c>
      <c r="G10" s="213"/>
      <c r="H10" s="278" t="s">
        <v>198</v>
      </c>
    </row>
    <row r="11" spans="1:8" ht="15" customHeight="1" thickBot="1" x14ac:dyDescent="0.25">
      <c r="A11" s="214"/>
      <c r="B11" s="214"/>
      <c r="C11" s="215"/>
      <c r="D11" s="214"/>
      <c r="E11" s="216"/>
      <c r="F11" s="217" t="s">
        <v>199</v>
      </c>
      <c r="G11" s="218"/>
      <c r="H11" s="214" t="s">
        <v>196</v>
      </c>
    </row>
    <row r="12" spans="1:8" s="223" customFormat="1" ht="21.75" customHeight="1" x14ac:dyDescent="0.25">
      <c r="A12" s="219"/>
      <c r="B12" s="220"/>
      <c r="C12" s="221"/>
      <c r="D12" s="222"/>
      <c r="E12" s="219"/>
      <c r="F12" s="317" t="s">
        <v>263</v>
      </c>
      <c r="G12" s="269"/>
      <c r="H12" s="228"/>
    </row>
    <row r="13" spans="1:8" s="223" customFormat="1" ht="21.75" customHeight="1" x14ac:dyDescent="0.25">
      <c r="A13" s="219"/>
      <c r="B13" s="224"/>
      <c r="C13" s="221"/>
      <c r="D13" s="222"/>
      <c r="E13" s="219"/>
      <c r="F13" s="318"/>
      <c r="G13" s="269"/>
      <c r="H13" s="219"/>
    </row>
    <row r="14" spans="1:8" s="223" customFormat="1" ht="21.75" customHeight="1" x14ac:dyDescent="0.25">
      <c r="A14" s="219"/>
      <c r="B14" s="220"/>
      <c r="C14" s="221"/>
      <c r="D14" s="222"/>
      <c r="E14" s="219"/>
      <c r="F14" s="318"/>
      <c r="G14" s="269"/>
      <c r="H14" s="219"/>
    </row>
    <row r="15" spans="1:8" s="223" customFormat="1" ht="21.75" customHeight="1" x14ac:dyDescent="0.25">
      <c r="A15" s="219"/>
      <c r="B15" s="220"/>
      <c r="C15" s="221"/>
      <c r="D15" s="222"/>
      <c r="E15" s="219"/>
      <c r="F15" s="318"/>
      <c r="G15" s="269"/>
      <c r="H15" s="219"/>
    </row>
    <row r="16" spans="1:8" s="223" customFormat="1" ht="21.75" customHeight="1" x14ac:dyDescent="0.25">
      <c r="A16" s="219"/>
      <c r="B16" s="224"/>
      <c r="C16" s="221"/>
      <c r="D16" s="222"/>
      <c r="E16" s="219"/>
      <c r="F16" s="318"/>
      <c r="G16" s="269"/>
      <c r="H16" s="219"/>
    </row>
    <row r="17" spans="1:17" s="223" customFormat="1" ht="21.75" customHeight="1" x14ac:dyDescent="0.25">
      <c r="A17" s="219"/>
      <c r="B17" s="220"/>
      <c r="C17" s="221"/>
      <c r="D17" s="222"/>
      <c r="E17" s="219"/>
      <c r="F17" s="318"/>
      <c r="G17" s="269"/>
      <c r="H17" s="219"/>
    </row>
    <row r="18" spans="1:17" s="223" customFormat="1" ht="21.75" customHeight="1" x14ac:dyDescent="0.25">
      <c r="A18" s="219"/>
      <c r="B18" s="220"/>
      <c r="C18" s="221"/>
      <c r="D18" s="222"/>
      <c r="E18" s="219"/>
      <c r="F18" s="318"/>
      <c r="G18" s="269"/>
      <c r="H18" s="219"/>
      <c r="Q18" s="225"/>
    </row>
    <row r="19" spans="1:17" s="223" customFormat="1" ht="21.75" customHeight="1" x14ac:dyDescent="0.25">
      <c r="A19" s="219"/>
      <c r="B19" s="224"/>
      <c r="C19" s="221"/>
      <c r="D19" s="222"/>
      <c r="E19" s="219"/>
      <c r="F19" s="318"/>
      <c r="G19" s="269"/>
      <c r="H19" s="219"/>
    </row>
    <row r="20" spans="1:17" s="223" customFormat="1" ht="21.75" customHeight="1" x14ac:dyDescent="0.25">
      <c r="A20" s="219"/>
      <c r="B20" s="220"/>
      <c r="C20" s="221"/>
      <c r="D20" s="222"/>
      <c r="E20" s="219"/>
      <c r="F20" s="318"/>
      <c r="G20" s="269"/>
      <c r="H20" s="219"/>
    </row>
    <row r="21" spans="1:17" s="223" customFormat="1" ht="21.75" customHeight="1" x14ac:dyDescent="0.25">
      <c r="A21" s="219"/>
      <c r="B21" s="220"/>
      <c r="C21" s="221"/>
      <c r="D21" s="222"/>
      <c r="E21" s="219"/>
      <c r="F21" s="318"/>
      <c r="G21" s="269"/>
      <c r="H21" s="219"/>
    </row>
    <row r="22" spans="1:17" s="223" customFormat="1" ht="21.75" customHeight="1" x14ac:dyDescent="0.25">
      <c r="A22" s="219"/>
      <c r="B22" s="224"/>
      <c r="C22" s="221"/>
      <c r="D22" s="222"/>
      <c r="E22" s="219"/>
      <c r="F22" s="318"/>
      <c r="G22" s="269"/>
      <c r="H22" s="219"/>
    </row>
    <row r="23" spans="1:17" s="223" customFormat="1" ht="21.75" customHeight="1" x14ac:dyDescent="0.25">
      <c r="A23" s="219"/>
      <c r="B23" s="220"/>
      <c r="C23" s="221"/>
      <c r="D23" s="222"/>
      <c r="E23" s="219"/>
      <c r="F23" s="318"/>
      <c r="G23" s="269"/>
      <c r="H23" s="219"/>
    </row>
    <row r="24" spans="1:17" s="223" customFormat="1" ht="21.75" customHeight="1" x14ac:dyDescent="0.25">
      <c r="A24" s="219"/>
      <c r="B24" s="220"/>
      <c r="C24" s="221"/>
      <c r="D24" s="222"/>
      <c r="E24" s="219"/>
      <c r="F24" s="318"/>
      <c r="G24" s="269"/>
      <c r="H24" s="219"/>
    </row>
    <row r="25" spans="1:17" s="223" customFormat="1" ht="21.75" customHeight="1" x14ac:dyDescent="0.25">
      <c r="A25" s="219"/>
      <c r="B25" s="224"/>
      <c r="C25" s="221"/>
      <c r="D25" s="222"/>
      <c r="E25" s="219"/>
      <c r="F25" s="318"/>
      <c r="G25" s="270"/>
      <c r="H25" s="219"/>
    </row>
    <row r="26" spans="1:17" ht="21.75" customHeight="1" x14ac:dyDescent="0.25">
      <c r="A26" s="219"/>
      <c r="B26" s="220"/>
      <c r="C26" s="221"/>
      <c r="D26" s="222"/>
      <c r="E26" s="219"/>
      <c r="F26" s="318"/>
      <c r="G26" s="270"/>
      <c r="H26" s="219"/>
    </row>
    <row r="27" spans="1:17" ht="21.75" customHeight="1" x14ac:dyDescent="0.25">
      <c r="A27" s="219"/>
      <c r="B27" s="220"/>
      <c r="C27" s="221"/>
      <c r="D27" s="222"/>
      <c r="E27" s="219"/>
      <c r="F27" s="318"/>
      <c r="G27" s="270"/>
      <c r="H27" s="219"/>
    </row>
    <row r="28" spans="1:17" ht="21.75" customHeight="1" x14ac:dyDescent="0.25">
      <c r="A28" s="219"/>
      <c r="B28" s="224"/>
      <c r="C28" s="221"/>
      <c r="D28" s="222"/>
      <c r="E28" s="219"/>
      <c r="F28" s="318"/>
      <c r="G28" s="270"/>
      <c r="H28" s="207"/>
    </row>
    <row r="29" spans="1:17" ht="21.75" customHeight="1" x14ac:dyDescent="0.2">
      <c r="A29" s="207"/>
      <c r="B29" s="207"/>
      <c r="C29" s="207"/>
      <c r="D29" s="207"/>
      <c r="E29" s="207"/>
      <c r="F29" s="319"/>
      <c r="G29" s="271"/>
      <c r="H29" s="219"/>
    </row>
    <row r="30" spans="1:17" ht="21.75" customHeight="1" x14ac:dyDescent="0.25">
      <c r="A30" s="226"/>
      <c r="B30" s="227"/>
      <c r="C30" s="221"/>
      <c r="D30" s="222"/>
      <c r="E30" s="228"/>
      <c r="F30" s="229"/>
      <c r="G30" s="272"/>
      <c r="H30" s="207"/>
    </row>
    <row r="31" spans="1:17" ht="21.75" customHeight="1" x14ac:dyDescent="0.25">
      <c r="A31" s="230"/>
      <c r="B31" s="231"/>
      <c r="C31" s="221"/>
      <c r="D31" s="222"/>
      <c r="E31" s="219"/>
      <c r="F31" s="229"/>
      <c r="G31" s="270"/>
      <c r="H31" s="207"/>
    </row>
    <row r="32" spans="1:17" ht="21.75" customHeight="1" x14ac:dyDescent="0.25">
      <c r="A32" s="230"/>
      <c r="B32" s="231"/>
      <c r="C32" s="221"/>
      <c r="D32" s="222"/>
      <c r="E32" s="219"/>
      <c r="F32" s="229"/>
      <c r="G32" s="270"/>
      <c r="H32" s="207"/>
    </row>
    <row r="33" spans="1:17" s="205" customFormat="1" ht="20.100000000000001" customHeight="1" x14ac:dyDescent="0.2">
      <c r="A33" s="232"/>
      <c r="B33" s="233"/>
      <c r="C33" s="233"/>
      <c r="D33" s="234"/>
      <c r="E33" s="235"/>
      <c r="F33" s="276" t="s">
        <v>200</v>
      </c>
      <c r="G33" s="273">
        <f>SUM(G12:G32)</f>
        <v>0</v>
      </c>
      <c r="I33" s="206"/>
      <c r="J33" s="206"/>
      <c r="K33" s="206"/>
      <c r="L33" s="206"/>
      <c r="M33" s="206"/>
      <c r="N33" s="206"/>
      <c r="O33" s="206"/>
      <c r="P33" s="206"/>
      <c r="Q33" s="206"/>
    </row>
    <row r="34" spans="1:17" s="205" customFormat="1" ht="16.5" customHeight="1" x14ac:dyDescent="0.2">
      <c r="A34" s="422" t="s">
        <v>217</v>
      </c>
      <c r="B34" s="422"/>
      <c r="C34" s="422"/>
      <c r="D34" s="422"/>
      <c r="E34" s="422"/>
      <c r="F34" s="203" t="s">
        <v>201</v>
      </c>
      <c r="G34" s="275" t="s">
        <v>16</v>
      </c>
      <c r="I34" s="206"/>
      <c r="J34" s="206"/>
      <c r="K34" s="206"/>
      <c r="L34" s="206"/>
      <c r="M34" s="206"/>
      <c r="N34" s="206"/>
      <c r="O34" s="206"/>
      <c r="P34" s="206"/>
      <c r="Q34" s="206"/>
    </row>
    <row r="35" spans="1:17" s="205" customFormat="1" ht="25.5" customHeight="1" x14ac:dyDescent="0.2">
      <c r="A35" s="422"/>
      <c r="B35" s="422"/>
      <c r="C35" s="422"/>
      <c r="D35" s="422"/>
      <c r="E35" s="422"/>
      <c r="F35" s="236"/>
      <c r="G35" s="236"/>
      <c r="I35" s="206"/>
      <c r="J35" s="206"/>
      <c r="K35" s="206"/>
      <c r="L35" s="206"/>
      <c r="M35" s="206"/>
      <c r="N35" s="206"/>
      <c r="O35" s="206"/>
      <c r="P35" s="206"/>
      <c r="Q35" s="206"/>
    </row>
    <row r="36" spans="1:17" s="205" customFormat="1" ht="16.5" customHeight="1" x14ac:dyDescent="0.2">
      <c r="A36" s="422"/>
      <c r="B36" s="422"/>
      <c r="C36" s="422"/>
      <c r="D36" s="422"/>
      <c r="E36" s="422"/>
      <c r="F36" s="203" t="s">
        <v>202</v>
      </c>
      <c r="G36" s="275" t="s">
        <v>16</v>
      </c>
      <c r="I36" s="206"/>
      <c r="J36" s="206"/>
      <c r="K36" s="206"/>
      <c r="L36" s="206"/>
      <c r="M36" s="206"/>
      <c r="N36" s="206"/>
      <c r="O36" s="206"/>
      <c r="P36" s="206"/>
      <c r="Q36" s="206"/>
    </row>
    <row r="37" spans="1:17" s="205" customFormat="1" ht="25.5" customHeight="1" x14ac:dyDescent="0.2">
      <c r="A37" s="422"/>
      <c r="B37" s="422"/>
      <c r="C37" s="422"/>
      <c r="D37" s="422"/>
      <c r="E37" s="422"/>
      <c r="F37" s="236"/>
      <c r="G37" s="236"/>
      <c r="I37" s="206"/>
      <c r="J37" s="206"/>
      <c r="K37" s="206"/>
      <c r="L37" s="206"/>
      <c r="M37" s="206"/>
      <c r="N37" s="206"/>
      <c r="O37" s="206"/>
      <c r="P37" s="206"/>
      <c r="Q37" s="206"/>
    </row>
    <row r="38" spans="1:17" s="205" customFormat="1" ht="17.25" customHeight="1" x14ac:dyDescent="0.2">
      <c r="A38" s="423" t="s">
        <v>203</v>
      </c>
      <c r="B38" s="423"/>
      <c r="C38" s="423"/>
      <c r="D38" s="423"/>
      <c r="E38" s="423"/>
      <c r="F38" s="423"/>
      <c r="G38" s="423"/>
      <c r="I38" s="206"/>
      <c r="J38" s="206"/>
      <c r="K38" s="206"/>
      <c r="L38" s="206"/>
      <c r="M38" s="206"/>
      <c r="N38" s="206"/>
      <c r="O38" s="206"/>
      <c r="P38" s="206"/>
      <c r="Q38" s="206"/>
    </row>
    <row r="39" spans="1:17" s="205" customFormat="1" ht="17.25" customHeight="1" x14ac:dyDescent="0.2">
      <c r="A39" s="423"/>
      <c r="B39" s="423"/>
      <c r="C39" s="423"/>
      <c r="D39" s="423"/>
      <c r="E39" s="423"/>
      <c r="F39" s="423"/>
      <c r="G39" s="423"/>
      <c r="I39" s="206"/>
      <c r="J39" s="206"/>
      <c r="K39" s="206"/>
      <c r="L39" s="206"/>
      <c r="M39" s="206"/>
      <c r="N39" s="206"/>
      <c r="O39" s="206"/>
      <c r="P39" s="206"/>
      <c r="Q39" s="206"/>
    </row>
    <row r="40" spans="1:17" s="205" customFormat="1" ht="17.25" customHeight="1" x14ac:dyDescent="0.2">
      <c r="A40" s="423"/>
      <c r="B40" s="423"/>
      <c r="C40" s="423"/>
      <c r="D40" s="423"/>
      <c r="E40" s="423"/>
      <c r="F40" s="423"/>
      <c r="G40" s="423"/>
      <c r="I40" s="206"/>
      <c r="J40" s="206"/>
      <c r="K40" s="206"/>
      <c r="L40" s="206"/>
      <c r="M40" s="206"/>
      <c r="N40" s="206"/>
      <c r="O40" s="206"/>
      <c r="P40" s="206"/>
      <c r="Q40" s="206"/>
    </row>
    <row r="41" spans="1:17" s="205" customFormat="1" ht="12" customHeight="1" x14ac:dyDescent="0.2">
      <c r="A41" s="289" t="s">
        <v>224</v>
      </c>
      <c r="B41" s="206"/>
      <c r="C41" s="206"/>
      <c r="D41" s="206"/>
      <c r="E41" s="206"/>
      <c r="F41" s="206"/>
      <c r="G41" s="206"/>
      <c r="I41" s="206"/>
      <c r="J41" s="206"/>
      <c r="K41" s="206"/>
      <c r="L41" s="206"/>
      <c r="M41" s="206"/>
      <c r="N41" s="206"/>
      <c r="O41" s="206"/>
      <c r="P41" s="206"/>
      <c r="Q41" s="206"/>
    </row>
    <row r="42" spans="1:17" s="205" customFormat="1" ht="12" customHeight="1" x14ac:dyDescent="0.25">
      <c r="A42" s="237"/>
      <c r="B42" s="238"/>
      <c r="C42" s="238"/>
      <c r="D42" s="281"/>
      <c r="E42" s="281"/>
      <c r="F42" s="281"/>
      <c r="G42" s="281"/>
      <c r="I42" s="206"/>
      <c r="J42" s="206"/>
      <c r="K42" s="206"/>
      <c r="L42" s="206"/>
      <c r="M42" s="206"/>
      <c r="N42" s="206"/>
      <c r="O42" s="206"/>
      <c r="P42" s="206"/>
      <c r="Q42" s="206"/>
    </row>
    <row r="43" spans="1:17" s="205" customFormat="1" ht="12" customHeight="1" x14ac:dyDescent="0.2">
      <c r="I43" s="206"/>
      <c r="J43" s="206"/>
      <c r="K43" s="206"/>
      <c r="L43" s="206"/>
      <c r="M43" s="206"/>
      <c r="N43" s="206"/>
      <c r="O43" s="206"/>
      <c r="P43" s="206"/>
      <c r="Q43" s="206"/>
    </row>
    <row r="44" spans="1:17" s="205" customFormat="1" x14ac:dyDescent="0.2">
      <c r="D44" s="282"/>
      <c r="E44" s="282"/>
      <c r="F44" s="282"/>
      <c r="G44" s="282"/>
      <c r="I44" s="206"/>
      <c r="J44" s="206"/>
      <c r="K44" s="206"/>
      <c r="L44" s="206"/>
      <c r="M44" s="206"/>
      <c r="N44" s="206"/>
      <c r="O44" s="206"/>
      <c r="P44" s="206"/>
      <c r="Q44" s="206"/>
    </row>
    <row r="45" spans="1:17" s="205" customFormat="1" x14ac:dyDescent="0.2">
      <c r="D45" s="282"/>
      <c r="E45" s="282"/>
      <c r="F45" s="282"/>
      <c r="G45" s="282"/>
      <c r="I45" s="206"/>
      <c r="J45" s="206"/>
      <c r="K45" s="206"/>
      <c r="L45" s="206"/>
      <c r="M45" s="206"/>
      <c r="N45" s="206"/>
      <c r="O45" s="206"/>
      <c r="P45" s="206"/>
      <c r="Q45" s="206"/>
    </row>
    <row r="46" spans="1:17" s="205" customFormat="1" x14ac:dyDescent="0.2">
      <c r="D46" s="282"/>
      <c r="E46" s="282"/>
      <c r="F46" s="282"/>
      <c r="G46" s="282"/>
      <c r="I46" s="206"/>
      <c r="J46" s="206"/>
      <c r="K46" s="206"/>
      <c r="L46" s="206"/>
      <c r="M46" s="206"/>
      <c r="N46" s="206"/>
      <c r="O46" s="206"/>
      <c r="P46" s="206"/>
      <c r="Q46" s="206"/>
    </row>
    <row r="47" spans="1:17" s="205" customFormat="1" x14ac:dyDescent="0.2">
      <c r="A47" s="239"/>
      <c r="B47" s="239"/>
      <c r="I47" s="206"/>
      <c r="J47" s="206"/>
      <c r="K47" s="206"/>
      <c r="L47" s="206"/>
      <c r="M47" s="206"/>
      <c r="N47" s="206"/>
      <c r="O47" s="206"/>
      <c r="P47" s="206"/>
      <c r="Q47" s="206"/>
    </row>
    <row r="48" spans="1:17" s="205" customFormat="1" x14ac:dyDescent="0.2">
      <c r="A48" s="237"/>
      <c r="B48" s="237"/>
      <c r="C48" s="237"/>
      <c r="D48" s="237"/>
      <c r="E48" s="237"/>
      <c r="F48" s="237"/>
      <c r="G48" s="237"/>
      <c r="I48" s="206"/>
      <c r="J48" s="206"/>
      <c r="K48" s="206"/>
      <c r="L48" s="206"/>
      <c r="M48" s="206"/>
      <c r="N48" s="206"/>
      <c r="O48" s="206"/>
      <c r="P48" s="206"/>
      <c r="Q48" s="206"/>
    </row>
    <row r="49" spans="1:17" s="205" customFormat="1" x14ac:dyDescent="0.2">
      <c r="B49" s="239"/>
      <c r="I49" s="206"/>
      <c r="J49" s="206"/>
      <c r="K49" s="206"/>
      <c r="L49" s="206"/>
      <c r="M49" s="206"/>
      <c r="N49" s="206"/>
      <c r="O49" s="206"/>
      <c r="P49" s="206"/>
      <c r="Q49" s="206"/>
    </row>
    <row r="50" spans="1:17" s="205" customFormat="1" x14ac:dyDescent="0.2">
      <c r="I50" s="206"/>
      <c r="J50" s="206"/>
      <c r="K50" s="206"/>
      <c r="L50" s="206"/>
      <c r="M50" s="206"/>
      <c r="N50" s="206"/>
      <c r="O50" s="206"/>
      <c r="P50" s="206"/>
      <c r="Q50" s="206"/>
    </row>
    <row r="51" spans="1:17" s="205" customFormat="1" x14ac:dyDescent="0.2">
      <c r="A51" s="212"/>
      <c r="B51" s="212"/>
      <c r="C51" s="212"/>
      <c r="D51" s="212"/>
      <c r="E51" s="212"/>
      <c r="F51" s="212"/>
      <c r="G51" s="212"/>
      <c r="I51" s="206"/>
      <c r="J51" s="206"/>
      <c r="K51" s="206"/>
      <c r="L51" s="206"/>
      <c r="M51" s="206"/>
      <c r="N51" s="206"/>
      <c r="O51" s="206"/>
      <c r="P51" s="206"/>
      <c r="Q51" s="206"/>
    </row>
    <row r="52" spans="1:17" s="205" customFormat="1" x14ac:dyDescent="0.2">
      <c r="A52" s="212"/>
      <c r="B52" s="212"/>
      <c r="C52" s="212"/>
      <c r="D52" s="212"/>
      <c r="E52" s="212"/>
      <c r="F52" s="212"/>
      <c r="G52" s="212"/>
      <c r="I52" s="206"/>
      <c r="J52" s="206"/>
      <c r="K52" s="206"/>
      <c r="L52" s="206"/>
      <c r="M52" s="206"/>
      <c r="N52" s="206"/>
      <c r="O52" s="206"/>
      <c r="P52" s="206"/>
      <c r="Q52" s="206"/>
    </row>
    <row r="53" spans="1:17" s="205" customFormat="1" x14ac:dyDescent="0.2">
      <c r="A53" s="237"/>
      <c r="B53" s="237"/>
      <c r="C53" s="237"/>
      <c r="D53" s="237"/>
      <c r="E53" s="212"/>
      <c r="F53" s="212"/>
      <c r="G53" s="212"/>
      <c r="I53" s="206"/>
      <c r="J53" s="206"/>
      <c r="K53" s="206"/>
      <c r="L53" s="206"/>
      <c r="M53" s="206"/>
      <c r="N53" s="206"/>
      <c r="O53" s="206"/>
      <c r="P53" s="206"/>
      <c r="Q53" s="206"/>
    </row>
    <row r="54" spans="1:17" s="205" customFormat="1" ht="15" x14ac:dyDescent="0.25">
      <c r="A54" s="240"/>
      <c r="B54" s="241"/>
      <c r="C54" s="242"/>
      <c r="D54" s="243"/>
      <c r="E54" s="225"/>
      <c r="F54" s="244"/>
      <c r="G54" s="245"/>
      <c r="I54" s="206"/>
      <c r="J54" s="206"/>
      <c r="K54" s="206"/>
      <c r="L54" s="206"/>
      <c r="M54" s="206"/>
      <c r="N54" s="206"/>
      <c r="O54" s="206"/>
      <c r="P54" s="206"/>
      <c r="Q54" s="206"/>
    </row>
    <row r="55" spans="1:17" s="205" customFormat="1" ht="15" x14ac:dyDescent="0.25">
      <c r="A55" s="240"/>
      <c r="B55" s="241"/>
      <c r="C55" s="242"/>
      <c r="D55" s="243"/>
      <c r="E55" s="225"/>
      <c r="F55" s="244"/>
      <c r="G55" s="245"/>
      <c r="I55" s="206"/>
      <c r="J55" s="206"/>
      <c r="K55" s="206"/>
      <c r="L55" s="206"/>
      <c r="M55" s="206"/>
      <c r="N55" s="206"/>
      <c r="O55" s="206"/>
      <c r="P55" s="206"/>
      <c r="Q55" s="206"/>
    </row>
    <row r="56" spans="1:17" s="205" customFormat="1" ht="15" x14ac:dyDescent="0.25">
      <c r="A56" s="246"/>
      <c r="B56" s="241"/>
      <c r="C56" s="242"/>
      <c r="D56" s="243"/>
      <c r="E56" s="225"/>
      <c r="F56" s="244"/>
      <c r="G56" s="247"/>
      <c r="I56" s="206"/>
      <c r="J56" s="206"/>
      <c r="K56" s="206"/>
      <c r="L56" s="206"/>
      <c r="M56" s="206"/>
      <c r="N56" s="206"/>
      <c r="O56" s="206"/>
      <c r="P56" s="206"/>
      <c r="Q56" s="206"/>
    </row>
    <row r="57" spans="1:17" s="205" customFormat="1" ht="15" x14ac:dyDescent="0.25">
      <c r="A57" s="246"/>
      <c r="B57" s="241"/>
      <c r="C57" s="242"/>
      <c r="D57" s="243"/>
      <c r="E57" s="225"/>
      <c r="F57" s="244"/>
      <c r="G57" s="247"/>
      <c r="I57" s="206"/>
      <c r="J57" s="206"/>
      <c r="K57" s="206"/>
      <c r="L57" s="206"/>
      <c r="M57" s="206"/>
      <c r="N57" s="206"/>
      <c r="O57" s="206"/>
      <c r="P57" s="206"/>
      <c r="Q57" s="206"/>
    </row>
    <row r="58" spans="1:17" s="205" customFormat="1" ht="15" x14ac:dyDescent="0.25">
      <c r="A58" s="246"/>
      <c r="B58" s="241"/>
      <c r="C58" s="242"/>
      <c r="D58" s="243"/>
      <c r="E58" s="225"/>
      <c r="F58" s="244"/>
      <c r="G58" s="247"/>
      <c r="I58" s="206"/>
      <c r="J58" s="206"/>
      <c r="K58" s="206"/>
      <c r="L58" s="206"/>
      <c r="M58" s="206"/>
      <c r="N58" s="206"/>
      <c r="O58" s="206"/>
      <c r="P58" s="206"/>
      <c r="Q58" s="206"/>
    </row>
    <row r="59" spans="1:17" s="205" customFormat="1" ht="15" x14ac:dyDescent="0.25">
      <c r="A59" s="248"/>
      <c r="B59" s="241"/>
      <c r="C59" s="242"/>
      <c r="D59" s="243"/>
      <c r="E59" s="225"/>
      <c r="F59" s="244"/>
      <c r="G59" s="249"/>
      <c r="I59" s="206"/>
      <c r="J59" s="206"/>
      <c r="K59" s="206"/>
      <c r="L59" s="206"/>
      <c r="M59" s="206"/>
      <c r="N59" s="206"/>
      <c r="O59" s="206"/>
      <c r="P59" s="206"/>
      <c r="Q59" s="206"/>
    </row>
    <row r="60" spans="1:17" s="205" customFormat="1" ht="15" x14ac:dyDescent="0.25">
      <c r="A60" s="248"/>
      <c r="B60" s="241"/>
      <c r="C60" s="242"/>
      <c r="D60" s="243"/>
      <c r="E60" s="225"/>
      <c r="F60" s="244"/>
      <c r="G60" s="247"/>
      <c r="I60" s="206"/>
      <c r="J60" s="206"/>
      <c r="K60" s="206"/>
      <c r="L60" s="206"/>
      <c r="M60" s="206"/>
      <c r="N60" s="206"/>
      <c r="O60" s="206"/>
      <c r="P60" s="206"/>
      <c r="Q60" s="206"/>
    </row>
    <row r="61" spans="1:17" s="205" customFormat="1" ht="15" x14ac:dyDescent="0.25">
      <c r="A61" s="248"/>
      <c r="B61" s="250"/>
      <c r="C61" s="251"/>
      <c r="D61" s="243"/>
      <c r="E61" s="252"/>
      <c r="F61" s="244"/>
      <c r="G61" s="247"/>
      <c r="I61" s="206"/>
      <c r="J61" s="206"/>
      <c r="K61" s="206"/>
      <c r="L61" s="206"/>
      <c r="M61" s="206"/>
      <c r="N61" s="206"/>
      <c r="O61" s="206"/>
      <c r="P61" s="206"/>
      <c r="Q61" s="206"/>
    </row>
    <row r="62" spans="1:17" s="205" customFormat="1" ht="15" x14ac:dyDescent="0.25">
      <c r="A62" s="248"/>
      <c r="B62" s="250"/>
      <c r="C62" s="253"/>
      <c r="D62" s="243"/>
      <c r="E62" s="225"/>
      <c r="F62" s="244"/>
      <c r="G62" s="247"/>
      <c r="I62" s="206"/>
      <c r="J62" s="206"/>
      <c r="K62" s="206"/>
      <c r="L62" s="206"/>
      <c r="M62" s="206"/>
      <c r="N62" s="206"/>
      <c r="O62" s="206"/>
      <c r="P62" s="206"/>
      <c r="Q62" s="206"/>
    </row>
    <row r="63" spans="1:17" s="205" customFormat="1" ht="15" x14ac:dyDescent="0.25">
      <c r="A63" s="243"/>
      <c r="B63" s="250"/>
      <c r="C63" s="251"/>
      <c r="D63" s="243"/>
      <c r="E63" s="252"/>
      <c r="F63" s="244"/>
      <c r="G63" s="247"/>
      <c r="I63" s="206"/>
      <c r="J63" s="206"/>
      <c r="K63" s="206"/>
      <c r="L63" s="206"/>
      <c r="M63" s="206"/>
      <c r="N63" s="206"/>
      <c r="O63" s="206"/>
      <c r="P63" s="206"/>
      <c r="Q63" s="206"/>
    </row>
    <row r="64" spans="1:17" s="205" customFormat="1" x14ac:dyDescent="0.2">
      <c r="A64" s="254"/>
      <c r="B64" s="255"/>
      <c r="C64" s="255"/>
      <c r="D64" s="254"/>
      <c r="E64" s="256"/>
      <c r="F64" s="257"/>
      <c r="G64" s="258"/>
      <c r="I64" s="206"/>
      <c r="J64" s="206"/>
      <c r="K64" s="206"/>
      <c r="L64" s="206"/>
      <c r="M64" s="206"/>
      <c r="N64" s="206"/>
      <c r="O64" s="206"/>
      <c r="P64" s="206"/>
      <c r="Q64" s="206"/>
    </row>
    <row r="65" spans="1:17" s="205" customFormat="1" x14ac:dyDescent="0.2">
      <c r="A65" s="254"/>
      <c r="B65" s="255"/>
      <c r="C65" s="255"/>
      <c r="D65" s="254"/>
      <c r="E65" s="256"/>
      <c r="F65" s="257"/>
      <c r="G65" s="258"/>
      <c r="I65" s="206"/>
      <c r="J65" s="206"/>
      <c r="K65" s="206"/>
      <c r="L65" s="206"/>
      <c r="M65" s="206"/>
      <c r="N65" s="206"/>
      <c r="O65" s="206"/>
      <c r="P65" s="206"/>
      <c r="Q65" s="206"/>
    </row>
    <row r="66" spans="1:17" s="205" customFormat="1" x14ac:dyDescent="0.2">
      <c r="A66" s="254"/>
      <c r="B66" s="255"/>
      <c r="C66" s="255"/>
      <c r="D66" s="254"/>
      <c r="E66" s="256"/>
      <c r="F66" s="257"/>
      <c r="G66" s="258"/>
      <c r="I66" s="206"/>
      <c r="J66" s="206"/>
      <c r="K66" s="206"/>
      <c r="L66" s="206"/>
      <c r="M66" s="206"/>
      <c r="N66" s="206"/>
      <c r="O66" s="206"/>
      <c r="P66" s="206"/>
      <c r="Q66" s="206"/>
    </row>
    <row r="67" spans="1:17" s="205" customFormat="1" x14ac:dyDescent="0.2">
      <c r="A67" s="259"/>
      <c r="B67" s="255"/>
      <c r="C67" s="255"/>
      <c r="D67" s="254"/>
      <c r="E67" s="256"/>
      <c r="F67" s="257"/>
      <c r="G67" s="258"/>
      <c r="I67" s="206"/>
      <c r="J67" s="206"/>
      <c r="K67" s="206"/>
      <c r="L67" s="206"/>
      <c r="M67" s="206"/>
      <c r="N67" s="206"/>
      <c r="O67" s="206"/>
      <c r="P67" s="206"/>
      <c r="Q67" s="206"/>
    </row>
    <row r="68" spans="1:17" s="205" customFormat="1" x14ac:dyDescent="0.2">
      <c r="A68" s="254"/>
      <c r="B68" s="255"/>
      <c r="C68" s="255"/>
      <c r="D68" s="254"/>
      <c r="E68" s="256"/>
      <c r="F68" s="257"/>
      <c r="G68" s="258"/>
      <c r="I68" s="206"/>
      <c r="J68" s="206"/>
      <c r="K68" s="206"/>
      <c r="L68" s="206"/>
      <c r="M68" s="206"/>
      <c r="N68" s="206"/>
      <c r="O68" s="206"/>
      <c r="P68" s="206"/>
      <c r="Q68" s="206"/>
    </row>
    <row r="69" spans="1:17" s="205" customFormat="1" x14ac:dyDescent="0.2">
      <c r="A69" s="254"/>
      <c r="B69" s="255"/>
      <c r="C69" s="255"/>
      <c r="D69" s="254"/>
      <c r="E69" s="256"/>
      <c r="F69" s="257"/>
      <c r="G69" s="258"/>
      <c r="I69" s="206"/>
      <c r="J69" s="206"/>
      <c r="K69" s="206"/>
      <c r="L69" s="206"/>
      <c r="M69" s="206"/>
      <c r="N69" s="206"/>
      <c r="O69" s="206"/>
      <c r="P69" s="206"/>
      <c r="Q69" s="206"/>
    </row>
    <row r="70" spans="1:17" s="205" customFormat="1" x14ac:dyDescent="0.2">
      <c r="A70" s="254"/>
      <c r="B70" s="255"/>
      <c r="C70" s="255"/>
      <c r="D70" s="254"/>
      <c r="E70" s="256"/>
      <c r="F70" s="257"/>
      <c r="G70" s="258"/>
      <c r="I70" s="206"/>
      <c r="J70" s="206"/>
      <c r="K70" s="206"/>
      <c r="L70" s="206"/>
      <c r="M70" s="206"/>
      <c r="N70" s="206"/>
      <c r="O70" s="206"/>
      <c r="P70" s="206"/>
      <c r="Q70" s="206"/>
    </row>
    <row r="71" spans="1:17" s="205" customFormat="1" x14ac:dyDescent="0.2">
      <c r="A71" s="254"/>
      <c r="B71" s="255"/>
      <c r="C71" s="255"/>
      <c r="D71" s="260"/>
      <c r="E71" s="256"/>
      <c r="F71" s="261"/>
      <c r="G71" s="262"/>
      <c r="I71" s="206"/>
      <c r="J71" s="206"/>
      <c r="K71" s="206"/>
      <c r="L71" s="206"/>
      <c r="M71" s="206"/>
      <c r="N71" s="206"/>
      <c r="O71" s="206"/>
      <c r="P71" s="206"/>
      <c r="Q71" s="206"/>
    </row>
    <row r="72" spans="1:17" s="205" customFormat="1" x14ac:dyDescent="0.2">
      <c r="A72" s="263"/>
      <c r="B72" s="264"/>
      <c r="C72" s="264"/>
      <c r="D72" s="264"/>
      <c r="E72" s="264"/>
      <c r="F72" s="263"/>
      <c r="G72" s="265"/>
      <c r="I72" s="206"/>
      <c r="J72" s="206"/>
      <c r="K72" s="206"/>
      <c r="L72" s="206"/>
      <c r="M72" s="206"/>
      <c r="N72" s="206"/>
      <c r="O72" s="206"/>
      <c r="P72" s="206"/>
      <c r="Q72" s="206"/>
    </row>
    <row r="73" spans="1:17" s="205" customFormat="1" x14ac:dyDescent="0.2">
      <c r="A73" s="264"/>
      <c r="B73" s="264"/>
      <c r="C73" s="264"/>
      <c r="D73" s="264"/>
      <c r="E73" s="264"/>
      <c r="F73" s="263"/>
      <c r="G73" s="266"/>
      <c r="I73" s="206"/>
      <c r="J73" s="206"/>
      <c r="K73" s="206"/>
      <c r="L73" s="206"/>
      <c r="M73" s="206"/>
      <c r="N73" s="206"/>
      <c r="O73" s="206"/>
      <c r="P73" s="206"/>
      <c r="Q73" s="206"/>
    </row>
    <row r="74" spans="1:17" s="205" customFormat="1" x14ac:dyDescent="0.2">
      <c r="A74" s="264"/>
      <c r="B74" s="264"/>
      <c r="C74" s="264"/>
      <c r="D74" s="264"/>
      <c r="E74" s="264"/>
      <c r="F74" s="263"/>
      <c r="G74" s="265"/>
      <c r="I74" s="206"/>
      <c r="J74" s="206"/>
      <c r="K74" s="206"/>
      <c r="L74" s="206"/>
      <c r="M74" s="206"/>
      <c r="N74" s="206"/>
      <c r="O74" s="206"/>
      <c r="P74" s="206"/>
      <c r="Q74" s="206"/>
    </row>
    <row r="75" spans="1:17" s="205" customFormat="1" x14ac:dyDescent="0.2">
      <c r="A75" s="264"/>
      <c r="B75" s="264"/>
      <c r="C75" s="264"/>
      <c r="D75" s="264"/>
      <c r="E75" s="264"/>
      <c r="F75" s="412"/>
      <c r="G75" s="412"/>
      <c r="I75" s="206"/>
      <c r="J75" s="206"/>
      <c r="K75" s="206"/>
      <c r="L75" s="206"/>
      <c r="M75" s="206"/>
      <c r="N75" s="206"/>
      <c r="O75" s="206"/>
      <c r="P75" s="206"/>
      <c r="Q75" s="206"/>
    </row>
    <row r="76" spans="1:17" s="205" customFormat="1" x14ac:dyDescent="0.2">
      <c r="A76" s="264"/>
      <c r="B76" s="264"/>
      <c r="C76" s="264"/>
      <c r="D76" s="264"/>
      <c r="E76" s="264"/>
      <c r="F76" s="412"/>
      <c r="G76" s="412"/>
      <c r="I76" s="206"/>
      <c r="J76" s="206"/>
      <c r="K76" s="206"/>
      <c r="L76" s="206"/>
      <c r="M76" s="206"/>
      <c r="N76" s="206"/>
      <c r="O76" s="206"/>
      <c r="P76" s="206"/>
      <c r="Q76" s="206"/>
    </row>
    <row r="77" spans="1:17" s="205" customFormat="1" x14ac:dyDescent="0.2">
      <c r="A77" s="264"/>
      <c r="B77" s="264"/>
      <c r="C77" s="264"/>
      <c r="D77" s="264"/>
      <c r="E77" s="264"/>
      <c r="F77" s="263"/>
      <c r="G77" s="265"/>
      <c r="I77" s="206"/>
      <c r="J77" s="206"/>
      <c r="K77" s="206"/>
      <c r="L77" s="206"/>
      <c r="M77" s="206"/>
      <c r="N77" s="206"/>
      <c r="O77" s="206"/>
      <c r="P77" s="206"/>
      <c r="Q77" s="206"/>
    </row>
    <row r="78" spans="1:17" s="205" customFormat="1" x14ac:dyDescent="0.2">
      <c r="A78" s="264"/>
      <c r="B78" s="264"/>
      <c r="C78" s="264"/>
      <c r="D78" s="264"/>
      <c r="E78" s="264"/>
      <c r="F78" s="263"/>
      <c r="G78" s="265"/>
      <c r="I78" s="206"/>
      <c r="J78" s="206"/>
      <c r="K78" s="206"/>
      <c r="L78" s="206"/>
      <c r="M78" s="206"/>
      <c r="N78" s="206"/>
      <c r="O78" s="206"/>
      <c r="P78" s="206"/>
      <c r="Q78" s="206"/>
    </row>
    <row r="79" spans="1:17" s="205" customFormat="1" x14ac:dyDescent="0.2">
      <c r="A79" s="264"/>
      <c r="B79" s="264"/>
      <c r="C79" s="264"/>
      <c r="D79" s="264"/>
      <c r="E79" s="264"/>
      <c r="F79" s="263"/>
      <c r="G79" s="265"/>
      <c r="I79" s="206"/>
      <c r="J79" s="206"/>
      <c r="K79" s="206"/>
      <c r="L79" s="206"/>
      <c r="M79" s="206"/>
      <c r="N79" s="206"/>
      <c r="O79" s="206"/>
      <c r="P79" s="206"/>
      <c r="Q79" s="206"/>
    </row>
    <row r="80" spans="1:17" s="205" customFormat="1" x14ac:dyDescent="0.2">
      <c r="A80" s="263"/>
      <c r="B80" s="264"/>
      <c r="C80" s="264"/>
      <c r="D80" s="264"/>
      <c r="E80" s="264"/>
      <c r="F80" s="264"/>
      <c r="G80" s="264"/>
      <c r="I80" s="206"/>
      <c r="J80" s="206"/>
      <c r="K80" s="206"/>
      <c r="L80" s="206"/>
      <c r="M80" s="206"/>
      <c r="N80" s="206"/>
      <c r="O80" s="206"/>
      <c r="P80" s="206"/>
      <c r="Q80" s="206"/>
    </row>
    <row r="81" spans="1:17" s="205" customFormat="1" x14ac:dyDescent="0.2">
      <c r="A81" s="264"/>
      <c r="B81" s="264"/>
      <c r="C81" s="264"/>
      <c r="D81" s="264"/>
      <c r="E81" s="264"/>
      <c r="F81" s="264"/>
      <c r="G81" s="264"/>
      <c r="I81" s="206"/>
      <c r="J81" s="206"/>
      <c r="K81" s="206"/>
      <c r="L81" s="206"/>
      <c r="M81" s="206"/>
      <c r="N81" s="206"/>
      <c r="O81" s="206"/>
      <c r="P81" s="206"/>
      <c r="Q81" s="206"/>
    </row>
    <row r="82" spans="1:17" s="205" customFormat="1" x14ac:dyDescent="0.2">
      <c r="I82" s="206"/>
      <c r="J82" s="206"/>
      <c r="K82" s="206"/>
      <c r="L82" s="206"/>
      <c r="M82" s="206"/>
      <c r="N82" s="206"/>
      <c r="O82" s="206"/>
      <c r="P82" s="206"/>
      <c r="Q82" s="206"/>
    </row>
    <row r="83" spans="1:17" s="205" customFormat="1" x14ac:dyDescent="0.2">
      <c r="I83" s="206"/>
      <c r="J83" s="206"/>
      <c r="K83" s="206"/>
      <c r="L83" s="206"/>
      <c r="M83" s="206"/>
      <c r="N83" s="206"/>
      <c r="O83" s="206"/>
      <c r="P83" s="206"/>
      <c r="Q83" s="206"/>
    </row>
    <row r="84" spans="1:17" s="205" customFormat="1" ht="15.75" x14ac:dyDescent="0.25">
      <c r="A84" s="237"/>
      <c r="B84" s="238"/>
      <c r="C84" s="238"/>
      <c r="D84" s="414"/>
      <c r="E84" s="414"/>
      <c r="F84" s="414"/>
      <c r="G84" s="414"/>
      <c r="I84" s="206"/>
      <c r="J84" s="206"/>
      <c r="K84" s="206"/>
      <c r="L84" s="206"/>
      <c r="M84" s="206"/>
      <c r="N84" s="206"/>
      <c r="O84" s="206"/>
      <c r="P84" s="206"/>
      <c r="Q84" s="206"/>
    </row>
    <row r="85" spans="1:17" s="205" customFormat="1" x14ac:dyDescent="0.2">
      <c r="I85" s="206"/>
      <c r="J85" s="206"/>
      <c r="K85" s="206"/>
      <c r="L85" s="206"/>
      <c r="M85" s="206"/>
      <c r="N85" s="206"/>
      <c r="O85" s="206"/>
      <c r="P85" s="206"/>
      <c r="Q85" s="206"/>
    </row>
    <row r="86" spans="1:17" s="205" customFormat="1" x14ac:dyDescent="0.2">
      <c r="D86" s="411"/>
      <c r="E86" s="411"/>
      <c r="F86" s="411"/>
      <c r="G86" s="411"/>
      <c r="I86" s="206"/>
      <c r="J86" s="206"/>
      <c r="K86" s="206"/>
      <c r="L86" s="206"/>
      <c r="M86" s="206"/>
      <c r="N86" s="206"/>
      <c r="O86" s="206"/>
      <c r="P86" s="206"/>
      <c r="Q86" s="206"/>
    </row>
    <row r="87" spans="1:17" s="205" customFormat="1" x14ac:dyDescent="0.2">
      <c r="D87" s="411"/>
      <c r="E87" s="411"/>
      <c r="F87" s="411"/>
      <c r="G87" s="411"/>
      <c r="I87" s="206"/>
      <c r="J87" s="206"/>
      <c r="K87" s="206"/>
      <c r="L87" s="206"/>
      <c r="M87" s="206"/>
      <c r="N87" s="206"/>
      <c r="O87" s="206"/>
      <c r="P87" s="206"/>
      <c r="Q87" s="206"/>
    </row>
    <row r="88" spans="1:17" s="205" customFormat="1" x14ac:dyDescent="0.2">
      <c r="D88" s="411"/>
      <c r="E88" s="411"/>
      <c r="F88" s="411"/>
      <c r="G88" s="411"/>
      <c r="I88" s="206"/>
      <c r="J88" s="206"/>
      <c r="K88" s="206"/>
      <c r="L88" s="206"/>
      <c r="M88" s="206"/>
      <c r="N88" s="206"/>
      <c r="O88" s="206"/>
      <c r="P88" s="206"/>
      <c r="Q88" s="206"/>
    </row>
    <row r="89" spans="1:17" s="205" customFormat="1" x14ac:dyDescent="0.2">
      <c r="A89" s="239"/>
      <c r="B89" s="239"/>
      <c r="I89" s="206"/>
      <c r="J89" s="206"/>
      <c r="K89" s="206"/>
      <c r="L89" s="206"/>
      <c r="M89" s="206"/>
      <c r="N89" s="206"/>
      <c r="O89" s="206"/>
      <c r="P89" s="206"/>
      <c r="Q89" s="206"/>
    </row>
    <row r="90" spans="1:17" s="205" customFormat="1" x14ac:dyDescent="0.2">
      <c r="A90" s="237"/>
      <c r="B90" s="237"/>
      <c r="C90" s="237"/>
      <c r="D90" s="237"/>
      <c r="E90" s="237"/>
      <c r="F90" s="237"/>
      <c r="G90" s="237"/>
      <c r="I90" s="206"/>
      <c r="J90" s="206"/>
      <c r="K90" s="206"/>
      <c r="L90" s="206"/>
      <c r="M90" s="206"/>
      <c r="N90" s="206"/>
      <c r="O90" s="206"/>
      <c r="P90" s="206"/>
      <c r="Q90" s="206"/>
    </row>
    <row r="91" spans="1:17" s="205" customFormat="1" x14ac:dyDescent="0.2">
      <c r="B91" s="239"/>
      <c r="I91" s="206"/>
      <c r="J91" s="206"/>
      <c r="K91" s="206"/>
      <c r="L91" s="206"/>
      <c r="M91" s="206"/>
      <c r="N91" s="206"/>
      <c r="O91" s="206"/>
      <c r="P91" s="206"/>
      <c r="Q91" s="206"/>
    </row>
    <row r="92" spans="1:17" s="205" customFormat="1" x14ac:dyDescent="0.2">
      <c r="I92" s="206"/>
      <c r="J92" s="206"/>
      <c r="K92" s="206"/>
      <c r="L92" s="206"/>
      <c r="M92" s="206"/>
      <c r="N92" s="206"/>
      <c r="O92" s="206"/>
      <c r="P92" s="206"/>
      <c r="Q92" s="206"/>
    </row>
    <row r="93" spans="1:17" s="205" customFormat="1" x14ac:dyDescent="0.2">
      <c r="A93" s="212"/>
      <c r="B93" s="212"/>
      <c r="C93" s="212"/>
      <c r="D93" s="212"/>
      <c r="E93" s="212"/>
      <c r="F93" s="212"/>
      <c r="G93" s="212"/>
      <c r="I93" s="206"/>
      <c r="J93" s="206"/>
      <c r="K93" s="206"/>
      <c r="L93" s="206"/>
      <c r="M93" s="206"/>
      <c r="N93" s="206"/>
      <c r="O93" s="206"/>
      <c r="P93" s="206"/>
      <c r="Q93" s="206"/>
    </row>
    <row r="94" spans="1:17" s="205" customFormat="1" x14ac:dyDescent="0.2">
      <c r="A94" s="212"/>
      <c r="B94" s="212"/>
      <c r="C94" s="212"/>
      <c r="D94" s="212"/>
      <c r="E94" s="212"/>
      <c r="F94" s="212"/>
      <c r="G94" s="212"/>
      <c r="I94" s="206"/>
      <c r="J94" s="206"/>
      <c r="K94" s="206"/>
      <c r="L94" s="206"/>
      <c r="M94" s="206"/>
      <c r="N94" s="206"/>
      <c r="O94" s="206"/>
      <c r="P94" s="206"/>
      <c r="Q94" s="206"/>
    </row>
    <row r="95" spans="1:17" s="205" customFormat="1" x14ac:dyDescent="0.2">
      <c r="A95" s="237"/>
      <c r="B95" s="237"/>
      <c r="C95" s="237"/>
      <c r="D95" s="237"/>
      <c r="E95" s="212"/>
      <c r="F95" s="212"/>
      <c r="G95" s="212"/>
      <c r="I95" s="206"/>
      <c r="J95" s="206"/>
      <c r="K95" s="206"/>
      <c r="L95" s="206"/>
      <c r="M95" s="206"/>
      <c r="N95" s="206"/>
      <c r="O95" s="206"/>
      <c r="P95" s="206"/>
      <c r="Q95" s="206"/>
    </row>
    <row r="96" spans="1:17" s="205" customFormat="1" ht="15" x14ac:dyDescent="0.25">
      <c r="A96" s="240"/>
      <c r="B96" s="241"/>
      <c r="C96" s="242"/>
      <c r="D96" s="243"/>
      <c r="E96" s="225"/>
      <c r="F96" s="244"/>
      <c r="G96" s="245"/>
      <c r="I96" s="206"/>
      <c r="J96" s="206"/>
      <c r="K96" s="206"/>
      <c r="L96" s="206"/>
      <c r="M96" s="206"/>
      <c r="N96" s="206"/>
      <c r="O96" s="206"/>
      <c r="P96" s="206"/>
      <c r="Q96" s="206"/>
    </row>
    <row r="97" spans="1:17" s="205" customFormat="1" ht="15" x14ac:dyDescent="0.25">
      <c r="A97" s="240"/>
      <c r="B97" s="241"/>
      <c r="C97" s="242"/>
      <c r="D97" s="243"/>
      <c r="E97" s="225"/>
      <c r="F97" s="244"/>
      <c r="G97" s="245"/>
      <c r="I97" s="206"/>
      <c r="J97" s="206"/>
      <c r="K97" s="206"/>
      <c r="L97" s="206"/>
      <c r="M97" s="206"/>
      <c r="N97" s="206"/>
      <c r="O97" s="206"/>
      <c r="P97" s="206"/>
      <c r="Q97" s="206"/>
    </row>
    <row r="98" spans="1:17" s="205" customFormat="1" ht="15" x14ac:dyDescent="0.25">
      <c r="A98" s="246"/>
      <c r="B98" s="241"/>
      <c r="C98" s="242"/>
      <c r="D98" s="243"/>
      <c r="E98" s="225"/>
      <c r="F98" s="244"/>
      <c r="G98" s="247"/>
      <c r="I98" s="206"/>
      <c r="J98" s="206"/>
      <c r="K98" s="206"/>
      <c r="L98" s="206"/>
      <c r="M98" s="206"/>
      <c r="N98" s="206"/>
      <c r="O98" s="206"/>
      <c r="P98" s="206"/>
      <c r="Q98" s="206"/>
    </row>
    <row r="99" spans="1:17" s="205" customFormat="1" ht="15" x14ac:dyDescent="0.25">
      <c r="A99" s="246"/>
      <c r="B99" s="241"/>
      <c r="C99" s="242"/>
      <c r="D99" s="243"/>
      <c r="E99" s="225"/>
      <c r="F99" s="244"/>
      <c r="G99" s="247"/>
      <c r="I99" s="206"/>
      <c r="J99" s="206"/>
      <c r="K99" s="206"/>
      <c r="L99" s="206"/>
      <c r="M99" s="206"/>
      <c r="N99" s="206"/>
      <c r="O99" s="206"/>
      <c r="P99" s="206"/>
      <c r="Q99" s="206"/>
    </row>
    <row r="100" spans="1:17" s="205" customFormat="1" ht="15" x14ac:dyDescent="0.25">
      <c r="A100" s="246"/>
      <c r="B100" s="241"/>
      <c r="C100" s="242"/>
      <c r="D100" s="243"/>
      <c r="E100" s="225"/>
      <c r="F100" s="244"/>
      <c r="G100" s="247"/>
      <c r="I100" s="206"/>
      <c r="J100" s="206"/>
      <c r="K100" s="206"/>
      <c r="L100" s="206"/>
      <c r="M100" s="206"/>
      <c r="N100" s="206"/>
      <c r="O100" s="206"/>
      <c r="P100" s="206"/>
      <c r="Q100" s="206"/>
    </row>
    <row r="101" spans="1:17" s="205" customFormat="1" ht="15" x14ac:dyDescent="0.25">
      <c r="A101" s="248"/>
      <c r="B101" s="241"/>
      <c r="C101" s="242"/>
      <c r="D101" s="243"/>
      <c r="E101" s="225"/>
      <c r="F101" s="244"/>
      <c r="G101" s="249"/>
      <c r="I101" s="206"/>
      <c r="J101" s="206"/>
      <c r="K101" s="206"/>
      <c r="L101" s="206"/>
      <c r="M101" s="206"/>
      <c r="N101" s="206"/>
      <c r="O101" s="206"/>
      <c r="P101" s="206"/>
      <c r="Q101" s="206"/>
    </row>
    <row r="102" spans="1:17" s="205" customFormat="1" ht="15" x14ac:dyDescent="0.25">
      <c r="A102" s="248"/>
      <c r="B102" s="241"/>
      <c r="C102" s="242"/>
      <c r="D102" s="243"/>
      <c r="E102" s="225"/>
      <c r="F102" s="244"/>
      <c r="G102" s="247"/>
      <c r="I102" s="206"/>
      <c r="J102" s="206"/>
      <c r="K102" s="206"/>
      <c r="L102" s="206"/>
      <c r="M102" s="206"/>
      <c r="N102" s="206"/>
      <c r="O102" s="206"/>
      <c r="P102" s="206"/>
      <c r="Q102" s="206"/>
    </row>
    <row r="103" spans="1:17" s="205" customFormat="1" ht="15" x14ac:dyDescent="0.25">
      <c r="A103" s="248"/>
      <c r="B103" s="250"/>
      <c r="C103" s="251"/>
      <c r="D103" s="243"/>
      <c r="E103" s="252"/>
      <c r="F103" s="244"/>
      <c r="G103" s="247"/>
      <c r="I103" s="206"/>
      <c r="J103" s="206"/>
      <c r="K103" s="206"/>
      <c r="L103" s="206"/>
      <c r="M103" s="206"/>
      <c r="N103" s="206"/>
      <c r="O103" s="206"/>
      <c r="P103" s="206"/>
      <c r="Q103" s="206"/>
    </row>
    <row r="104" spans="1:17" s="205" customFormat="1" ht="15" x14ac:dyDescent="0.25">
      <c r="A104" s="248"/>
      <c r="B104" s="250"/>
      <c r="C104" s="253"/>
      <c r="D104" s="243"/>
      <c r="E104" s="225"/>
      <c r="F104" s="244"/>
      <c r="G104" s="247"/>
      <c r="I104" s="206"/>
      <c r="J104" s="206"/>
      <c r="K104" s="206"/>
      <c r="L104" s="206"/>
      <c r="M104" s="206"/>
      <c r="N104" s="206"/>
      <c r="O104" s="206"/>
      <c r="P104" s="206"/>
      <c r="Q104" s="206"/>
    </row>
    <row r="105" spans="1:17" s="205" customFormat="1" ht="15" x14ac:dyDescent="0.25">
      <c r="A105" s="243"/>
      <c r="B105" s="250"/>
      <c r="C105" s="251"/>
      <c r="D105" s="243"/>
      <c r="E105" s="252"/>
      <c r="F105" s="244"/>
      <c r="G105" s="247"/>
      <c r="I105" s="206"/>
      <c r="J105" s="206"/>
      <c r="K105" s="206"/>
      <c r="L105" s="206"/>
      <c r="M105" s="206"/>
      <c r="N105" s="206"/>
      <c r="O105" s="206"/>
      <c r="P105" s="206"/>
      <c r="Q105" s="206"/>
    </row>
    <row r="106" spans="1:17" s="205" customFormat="1" x14ac:dyDescent="0.2">
      <c r="A106" s="254"/>
      <c r="B106" s="255"/>
      <c r="C106" s="255"/>
      <c r="D106" s="254"/>
      <c r="E106" s="256"/>
      <c r="F106" s="257"/>
      <c r="G106" s="258"/>
      <c r="I106" s="206"/>
      <c r="J106" s="206"/>
      <c r="K106" s="206"/>
      <c r="L106" s="206"/>
      <c r="M106" s="206"/>
      <c r="N106" s="206"/>
      <c r="O106" s="206"/>
      <c r="P106" s="206"/>
      <c r="Q106" s="206"/>
    </row>
    <row r="107" spans="1:17" s="205" customFormat="1" x14ac:dyDescent="0.2">
      <c r="A107" s="254"/>
      <c r="B107" s="255"/>
      <c r="C107" s="255"/>
      <c r="D107" s="254"/>
      <c r="E107" s="256"/>
      <c r="F107" s="257"/>
      <c r="G107" s="258"/>
      <c r="I107" s="206"/>
      <c r="J107" s="206"/>
      <c r="K107" s="206"/>
      <c r="L107" s="206"/>
      <c r="M107" s="206"/>
      <c r="N107" s="206"/>
      <c r="O107" s="206"/>
      <c r="P107" s="206"/>
      <c r="Q107" s="206"/>
    </row>
    <row r="108" spans="1:17" s="205" customFormat="1" x14ac:dyDescent="0.2">
      <c r="A108" s="254"/>
      <c r="B108" s="255"/>
      <c r="C108" s="255"/>
      <c r="D108" s="254"/>
      <c r="E108" s="256"/>
      <c r="F108" s="257"/>
      <c r="G108" s="258"/>
      <c r="I108" s="206"/>
      <c r="J108" s="206"/>
      <c r="K108" s="206"/>
      <c r="L108" s="206"/>
      <c r="M108" s="206"/>
      <c r="N108" s="206"/>
      <c r="O108" s="206"/>
      <c r="P108" s="206"/>
      <c r="Q108" s="206"/>
    </row>
    <row r="109" spans="1:17" s="205" customFormat="1" x14ac:dyDescent="0.2">
      <c r="A109" s="259"/>
      <c r="B109" s="255"/>
      <c r="C109" s="255"/>
      <c r="D109" s="254"/>
      <c r="E109" s="256"/>
      <c r="F109" s="261"/>
      <c r="G109" s="262"/>
      <c r="I109" s="206"/>
      <c r="J109" s="206"/>
      <c r="K109" s="206"/>
      <c r="L109" s="206"/>
      <c r="M109" s="206"/>
      <c r="N109" s="206"/>
      <c r="O109" s="206"/>
      <c r="P109" s="206"/>
      <c r="Q109" s="206"/>
    </row>
    <row r="110" spans="1:17" s="205" customFormat="1" x14ac:dyDescent="0.2">
      <c r="A110" s="254"/>
      <c r="B110" s="255"/>
      <c r="C110" s="255"/>
      <c r="D110" s="254"/>
      <c r="E110" s="256"/>
      <c r="F110" s="267"/>
      <c r="G110" s="268"/>
      <c r="I110" s="206"/>
      <c r="J110" s="206"/>
      <c r="K110" s="206"/>
      <c r="L110" s="206"/>
      <c r="M110" s="206"/>
      <c r="N110" s="206"/>
      <c r="O110" s="206"/>
      <c r="P110" s="206"/>
      <c r="Q110" s="206"/>
    </row>
    <row r="111" spans="1:17" s="205" customFormat="1" x14ac:dyDescent="0.2">
      <c r="A111" s="254"/>
      <c r="B111" s="255"/>
      <c r="C111" s="255"/>
      <c r="D111" s="254"/>
      <c r="E111" s="256"/>
      <c r="F111" s="257"/>
      <c r="G111" s="258"/>
      <c r="I111" s="206"/>
      <c r="J111" s="206"/>
      <c r="K111" s="206"/>
      <c r="L111" s="206"/>
      <c r="M111" s="206"/>
      <c r="N111" s="206"/>
      <c r="O111" s="206"/>
      <c r="P111" s="206"/>
      <c r="Q111" s="206"/>
    </row>
    <row r="112" spans="1:17" s="205" customFormat="1" x14ac:dyDescent="0.2">
      <c r="A112" s="254"/>
      <c r="B112" s="255"/>
      <c r="C112" s="255"/>
      <c r="D112" s="254"/>
      <c r="E112" s="256"/>
      <c r="F112" s="257"/>
      <c r="G112" s="258"/>
      <c r="I112" s="206"/>
      <c r="J112" s="206"/>
      <c r="K112" s="206"/>
      <c r="L112" s="206"/>
      <c r="M112" s="206"/>
      <c r="N112" s="206"/>
      <c r="O112" s="206"/>
      <c r="P112" s="206"/>
      <c r="Q112" s="206"/>
    </row>
    <row r="113" spans="1:17" s="205" customFormat="1" x14ac:dyDescent="0.2">
      <c r="A113" s="254"/>
      <c r="B113" s="255"/>
      <c r="C113" s="255"/>
      <c r="D113" s="260"/>
      <c r="E113" s="256"/>
      <c r="I113" s="206"/>
      <c r="J113" s="206"/>
      <c r="K113" s="206"/>
      <c r="L113" s="206"/>
      <c r="M113" s="206"/>
      <c r="N113" s="206"/>
      <c r="O113" s="206"/>
      <c r="P113" s="206"/>
      <c r="Q113" s="206"/>
    </row>
    <row r="114" spans="1:17" s="205" customFormat="1" x14ac:dyDescent="0.2">
      <c r="A114" s="263"/>
      <c r="B114" s="264"/>
      <c r="C114" s="264"/>
      <c r="D114" s="264"/>
      <c r="E114" s="264"/>
      <c r="F114" s="263"/>
      <c r="G114" s="265"/>
      <c r="I114" s="206"/>
      <c r="J114" s="206"/>
      <c r="K114" s="206"/>
      <c r="L114" s="206"/>
      <c r="M114" s="206"/>
      <c r="N114" s="206"/>
      <c r="O114" s="206"/>
      <c r="P114" s="206"/>
      <c r="Q114" s="206"/>
    </row>
    <row r="115" spans="1:17" s="205" customFormat="1" x14ac:dyDescent="0.2">
      <c r="A115" s="264"/>
      <c r="B115" s="264"/>
      <c r="C115" s="264"/>
      <c r="D115" s="264"/>
      <c r="E115" s="264"/>
      <c r="F115" s="263"/>
      <c r="G115" s="266"/>
      <c r="I115" s="206"/>
      <c r="J115" s="206"/>
      <c r="K115" s="206"/>
      <c r="L115" s="206"/>
      <c r="M115" s="206"/>
      <c r="N115" s="206"/>
      <c r="O115" s="206"/>
      <c r="P115" s="206"/>
      <c r="Q115" s="206"/>
    </row>
    <row r="116" spans="1:17" s="205" customFormat="1" x14ac:dyDescent="0.2">
      <c r="A116" s="264"/>
      <c r="B116" s="264"/>
      <c r="C116" s="264"/>
      <c r="D116" s="264"/>
      <c r="E116" s="264"/>
      <c r="F116" s="263"/>
      <c r="G116" s="265"/>
      <c r="I116" s="206"/>
      <c r="J116" s="206"/>
      <c r="K116" s="206"/>
      <c r="L116" s="206"/>
      <c r="M116" s="206"/>
      <c r="N116" s="206"/>
      <c r="O116" s="206"/>
      <c r="P116" s="206"/>
      <c r="Q116" s="206"/>
    </row>
    <row r="117" spans="1:17" s="205" customFormat="1" x14ac:dyDescent="0.2">
      <c r="A117" s="264"/>
      <c r="B117" s="264"/>
      <c r="C117" s="264"/>
      <c r="D117" s="264"/>
      <c r="E117" s="264"/>
      <c r="F117" s="412"/>
      <c r="G117" s="412"/>
      <c r="I117" s="206"/>
      <c r="J117" s="206"/>
      <c r="K117" s="206"/>
      <c r="L117" s="206"/>
      <c r="M117" s="206"/>
      <c r="N117" s="206"/>
      <c r="O117" s="206"/>
      <c r="P117" s="206"/>
      <c r="Q117" s="206"/>
    </row>
    <row r="118" spans="1:17" s="205" customFormat="1" x14ac:dyDescent="0.2">
      <c r="A118" s="264"/>
      <c r="B118" s="264"/>
      <c r="C118" s="264"/>
      <c r="D118" s="264"/>
      <c r="E118" s="264"/>
      <c r="F118" s="412"/>
      <c r="G118" s="412"/>
      <c r="I118" s="206"/>
      <c r="J118" s="206"/>
      <c r="K118" s="206"/>
      <c r="L118" s="206"/>
      <c r="M118" s="206"/>
      <c r="N118" s="206"/>
      <c r="O118" s="206"/>
      <c r="P118" s="206"/>
      <c r="Q118" s="206"/>
    </row>
    <row r="119" spans="1:17" s="205" customFormat="1" x14ac:dyDescent="0.2">
      <c r="A119" s="264"/>
      <c r="B119" s="264"/>
      <c r="C119" s="264"/>
      <c r="D119" s="264"/>
      <c r="E119" s="264"/>
      <c r="F119" s="263"/>
      <c r="G119" s="265"/>
      <c r="I119" s="206"/>
      <c r="J119" s="206"/>
      <c r="K119" s="206"/>
      <c r="L119" s="206"/>
      <c r="M119" s="206"/>
      <c r="N119" s="206"/>
      <c r="O119" s="206"/>
      <c r="P119" s="206"/>
      <c r="Q119" s="206"/>
    </row>
    <row r="120" spans="1:17" s="205" customFormat="1" x14ac:dyDescent="0.2">
      <c r="A120" s="264"/>
      <c r="B120" s="264"/>
      <c r="C120" s="264"/>
      <c r="D120" s="264"/>
      <c r="E120" s="264"/>
      <c r="F120" s="263"/>
      <c r="G120" s="265"/>
      <c r="I120" s="206"/>
      <c r="J120" s="206"/>
      <c r="K120" s="206"/>
      <c r="L120" s="206"/>
      <c r="M120" s="206"/>
      <c r="N120" s="206"/>
      <c r="O120" s="206"/>
      <c r="P120" s="206"/>
      <c r="Q120" s="206"/>
    </row>
    <row r="121" spans="1:17" s="205" customFormat="1" x14ac:dyDescent="0.2">
      <c r="A121" s="264"/>
      <c r="B121" s="264"/>
      <c r="C121" s="264"/>
      <c r="D121" s="264"/>
      <c r="E121" s="264"/>
      <c r="F121" s="263"/>
      <c r="G121" s="265"/>
      <c r="I121" s="206"/>
      <c r="J121" s="206"/>
      <c r="K121" s="206"/>
      <c r="L121" s="206"/>
      <c r="M121" s="206"/>
      <c r="N121" s="206"/>
      <c r="O121" s="206"/>
      <c r="P121" s="206"/>
      <c r="Q121" s="206"/>
    </row>
    <row r="122" spans="1:17" s="205" customFormat="1" x14ac:dyDescent="0.2">
      <c r="A122" s="263"/>
      <c r="B122" s="264"/>
      <c r="C122" s="264"/>
      <c r="D122" s="264"/>
      <c r="E122" s="264"/>
      <c r="F122" s="264"/>
      <c r="G122" s="264"/>
      <c r="I122" s="206"/>
      <c r="J122" s="206"/>
      <c r="K122" s="206"/>
      <c r="L122" s="206"/>
      <c r="M122" s="206"/>
      <c r="N122" s="206"/>
      <c r="O122" s="206"/>
      <c r="P122" s="206"/>
      <c r="Q122" s="206"/>
    </row>
    <row r="123" spans="1:17" s="205" customFormat="1" x14ac:dyDescent="0.2">
      <c r="A123" s="264"/>
      <c r="B123" s="264"/>
      <c r="C123" s="264"/>
      <c r="D123" s="264"/>
      <c r="E123" s="264"/>
      <c r="F123" s="264"/>
      <c r="G123" s="264"/>
      <c r="I123" s="206"/>
      <c r="J123" s="206"/>
      <c r="K123" s="206"/>
      <c r="L123" s="206"/>
      <c r="M123" s="206"/>
      <c r="N123" s="206"/>
      <c r="O123" s="206"/>
      <c r="P123" s="206"/>
      <c r="Q123" s="206"/>
    </row>
    <row r="124" spans="1:17" s="205" customFormat="1" x14ac:dyDescent="0.2">
      <c r="I124" s="206"/>
      <c r="J124" s="206"/>
      <c r="K124" s="206"/>
      <c r="L124" s="206"/>
      <c r="M124" s="206"/>
      <c r="N124" s="206"/>
      <c r="O124" s="206"/>
      <c r="P124" s="206"/>
      <c r="Q124" s="206"/>
    </row>
  </sheetData>
  <mergeCells count="18">
    <mergeCell ref="D1:G1"/>
    <mergeCell ref="D2:G2"/>
    <mergeCell ref="D3:G3"/>
    <mergeCell ref="D4:G4"/>
    <mergeCell ref="D5:G5"/>
    <mergeCell ref="D6:G6"/>
    <mergeCell ref="F75:F76"/>
    <mergeCell ref="G75:G76"/>
    <mergeCell ref="D84:G84"/>
    <mergeCell ref="B7:G7"/>
    <mergeCell ref="B8:G8"/>
    <mergeCell ref="A34:E37"/>
    <mergeCell ref="A38:G40"/>
    <mergeCell ref="D86:G86"/>
    <mergeCell ref="D87:G87"/>
    <mergeCell ref="D88:G88"/>
    <mergeCell ref="F117:F118"/>
    <mergeCell ref="G117:G118"/>
  </mergeCells>
  <printOptions horizontalCentered="1"/>
  <pageMargins left="0.25" right="0.25" top="0.5" bottom="0.5" header="0.5" footer="0.5"/>
  <pageSetup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7B7E5-98E3-40C7-B0A7-0E50AF52877A}">
  <sheetPr>
    <tabColor theme="9" tint="0.79998168889431442"/>
    <pageSetUpPr fitToPage="1"/>
  </sheetPr>
  <dimension ref="A4:K51"/>
  <sheetViews>
    <sheetView showGridLines="0" view="pageLayout" zoomScale="80" zoomScaleNormal="100" zoomScalePageLayoutView="80" workbookViewId="0">
      <selection activeCell="B6" sqref="B6:D6"/>
    </sheetView>
  </sheetViews>
  <sheetFormatPr defaultRowHeight="15" x14ac:dyDescent="0.25"/>
  <cols>
    <col min="1" max="1" width="10.5703125" customWidth="1"/>
  </cols>
  <sheetData>
    <row r="4" spans="1:11" x14ac:dyDescent="0.25">
      <c r="A4" s="429" t="s">
        <v>222</v>
      </c>
      <c r="B4" s="429"/>
      <c r="C4" s="429"/>
      <c r="D4" s="429"/>
      <c r="E4" s="429"/>
      <c r="F4" s="429"/>
      <c r="G4" s="429"/>
      <c r="H4" s="429"/>
      <c r="I4" s="429"/>
      <c r="J4" s="429"/>
      <c r="K4" s="429"/>
    </row>
    <row r="6" spans="1:11" x14ac:dyDescent="0.25">
      <c r="A6" s="287" t="s">
        <v>38</v>
      </c>
      <c r="B6" s="430"/>
      <c r="C6" s="430"/>
      <c r="D6" s="430"/>
      <c r="F6" s="288"/>
      <c r="G6" s="288" t="s">
        <v>221</v>
      </c>
      <c r="H6" s="430"/>
      <c r="I6" s="430"/>
      <c r="J6" s="430"/>
      <c r="K6" s="430"/>
    </row>
    <row r="7" spans="1:11" x14ac:dyDescent="0.25">
      <c r="K7" s="197"/>
    </row>
    <row r="8" spans="1:11" x14ac:dyDescent="0.25">
      <c r="A8" s="287" t="s">
        <v>220</v>
      </c>
      <c r="B8" s="430"/>
      <c r="C8" s="430"/>
      <c r="D8" s="430"/>
      <c r="F8" s="287"/>
      <c r="G8" s="287" t="s">
        <v>156</v>
      </c>
      <c r="H8" s="430"/>
      <c r="I8" s="430"/>
      <c r="J8" s="430"/>
      <c r="K8" s="430"/>
    </row>
    <row r="10" spans="1:11" x14ac:dyDescent="0.25">
      <c r="A10" s="428" t="s">
        <v>219</v>
      </c>
      <c r="B10" s="428"/>
      <c r="C10" s="428"/>
      <c r="D10" s="428"/>
      <c r="E10" s="428"/>
      <c r="F10" s="428"/>
      <c r="G10" s="428"/>
      <c r="H10" s="428"/>
      <c r="I10" s="428"/>
      <c r="J10" s="428"/>
      <c r="K10" s="428"/>
    </row>
    <row r="12" spans="1:11" x14ac:dyDescent="0.25">
      <c r="A12" s="284">
        <v>1</v>
      </c>
      <c r="B12" s="195"/>
      <c r="C12" s="195"/>
      <c r="D12" s="195"/>
      <c r="E12" s="195"/>
      <c r="G12" s="284">
        <v>21</v>
      </c>
      <c r="H12" s="195"/>
      <c r="I12" s="195"/>
      <c r="J12" s="195"/>
      <c r="K12" s="195"/>
    </row>
    <row r="13" spans="1:11" x14ac:dyDescent="0.25">
      <c r="A13" s="283"/>
      <c r="G13" s="283"/>
    </row>
    <row r="14" spans="1:11" x14ac:dyDescent="0.25">
      <c r="A14" s="284">
        <v>2</v>
      </c>
      <c r="B14" s="195"/>
      <c r="C14" s="195"/>
      <c r="D14" s="195"/>
      <c r="E14" s="195"/>
      <c r="G14" s="284">
        <v>22</v>
      </c>
      <c r="H14" s="195"/>
      <c r="I14" s="195"/>
      <c r="J14" s="195"/>
      <c r="K14" s="195"/>
    </row>
    <row r="15" spans="1:11" x14ac:dyDescent="0.25">
      <c r="A15" s="283"/>
      <c r="G15" s="283"/>
    </row>
    <row r="16" spans="1:11" x14ac:dyDescent="0.25">
      <c r="A16" s="286">
        <v>3</v>
      </c>
      <c r="B16" s="285"/>
      <c r="C16" s="285"/>
      <c r="D16" s="285"/>
      <c r="E16" s="195"/>
      <c r="G16" s="284">
        <v>23</v>
      </c>
      <c r="H16" s="195"/>
      <c r="I16" s="195"/>
      <c r="J16" s="195"/>
      <c r="K16" s="195"/>
    </row>
    <row r="17" spans="1:11" x14ac:dyDescent="0.25">
      <c r="A17" s="283"/>
      <c r="G17" s="283"/>
    </row>
    <row r="18" spans="1:11" x14ac:dyDescent="0.25">
      <c r="A18" s="284">
        <v>4</v>
      </c>
      <c r="B18" s="195"/>
      <c r="C18" s="195"/>
      <c r="D18" s="195"/>
      <c r="E18" s="195"/>
      <c r="G18" s="284">
        <v>24</v>
      </c>
      <c r="H18" s="195"/>
      <c r="I18" s="195"/>
      <c r="J18" s="195"/>
      <c r="K18" s="195"/>
    </row>
    <row r="19" spans="1:11" x14ac:dyDescent="0.25">
      <c r="A19" s="283"/>
      <c r="G19" s="283"/>
    </row>
    <row r="20" spans="1:11" x14ac:dyDescent="0.25">
      <c r="A20" s="284">
        <v>5</v>
      </c>
      <c r="B20" s="195"/>
      <c r="C20" s="195"/>
      <c r="D20" s="195"/>
      <c r="E20" s="195"/>
      <c r="G20" s="284">
        <v>25</v>
      </c>
      <c r="H20" s="195"/>
      <c r="I20" s="195"/>
      <c r="J20" s="195"/>
      <c r="K20" s="195"/>
    </row>
    <row r="21" spans="1:11" x14ac:dyDescent="0.25">
      <c r="A21" s="283"/>
      <c r="G21" s="283"/>
    </row>
    <row r="22" spans="1:11" x14ac:dyDescent="0.25">
      <c r="A22" s="284">
        <v>6</v>
      </c>
      <c r="B22" s="195"/>
      <c r="C22" s="195"/>
      <c r="D22" s="195"/>
      <c r="E22" s="195"/>
      <c r="G22" s="284">
        <v>26</v>
      </c>
      <c r="H22" s="195"/>
      <c r="I22" s="195"/>
      <c r="J22" s="195"/>
      <c r="K22" s="195"/>
    </row>
    <row r="23" spans="1:11" x14ac:dyDescent="0.25">
      <c r="A23" s="283"/>
      <c r="G23" s="283"/>
    </row>
    <row r="24" spans="1:11" x14ac:dyDescent="0.25">
      <c r="A24" s="284">
        <v>7</v>
      </c>
      <c r="B24" s="195"/>
      <c r="C24" s="195"/>
      <c r="D24" s="195"/>
      <c r="E24" s="195"/>
      <c r="G24" s="284">
        <v>27</v>
      </c>
      <c r="H24" s="195"/>
      <c r="I24" s="195"/>
      <c r="J24" s="195"/>
      <c r="K24" s="195"/>
    </row>
    <row r="25" spans="1:11" x14ac:dyDescent="0.25">
      <c r="A25" s="283"/>
      <c r="G25" s="283"/>
    </row>
    <row r="26" spans="1:11" x14ac:dyDescent="0.25">
      <c r="A26" s="284">
        <v>8</v>
      </c>
      <c r="B26" s="195"/>
      <c r="C26" s="195"/>
      <c r="D26" s="195"/>
      <c r="E26" s="195"/>
      <c r="G26" s="284">
        <v>28</v>
      </c>
      <c r="H26" s="195"/>
      <c r="I26" s="195"/>
      <c r="J26" s="195"/>
      <c r="K26" s="195"/>
    </row>
    <row r="27" spans="1:11" x14ac:dyDescent="0.25">
      <c r="A27" s="283"/>
      <c r="G27" s="283"/>
    </row>
    <row r="28" spans="1:11" x14ac:dyDescent="0.25">
      <c r="A28" s="284">
        <v>9</v>
      </c>
      <c r="B28" s="195"/>
      <c r="C28" s="195"/>
      <c r="D28" s="195"/>
      <c r="E28" s="195"/>
      <c r="G28" s="284">
        <v>29</v>
      </c>
      <c r="H28" s="195"/>
      <c r="I28" s="195"/>
      <c r="J28" s="195"/>
      <c r="K28" s="195"/>
    </row>
    <row r="29" spans="1:11" x14ac:dyDescent="0.25">
      <c r="A29" s="283"/>
      <c r="G29" s="283"/>
    </row>
    <row r="30" spans="1:11" x14ac:dyDescent="0.25">
      <c r="A30" s="284">
        <v>10</v>
      </c>
      <c r="B30" s="195"/>
      <c r="C30" s="195"/>
      <c r="D30" s="195"/>
      <c r="E30" s="195"/>
      <c r="G30" s="284">
        <v>30</v>
      </c>
      <c r="H30" s="195"/>
      <c r="I30" s="195"/>
      <c r="J30" s="195"/>
      <c r="K30" s="195"/>
    </row>
    <row r="31" spans="1:11" x14ac:dyDescent="0.25">
      <c r="A31" s="283"/>
      <c r="G31" s="283"/>
    </row>
    <row r="32" spans="1:11" x14ac:dyDescent="0.25">
      <c r="A32" s="284">
        <v>11</v>
      </c>
      <c r="B32" s="195"/>
      <c r="C32" s="195"/>
      <c r="D32" s="195"/>
      <c r="E32" s="195"/>
      <c r="G32" s="284">
        <v>31</v>
      </c>
      <c r="H32" s="195"/>
      <c r="I32" s="195"/>
      <c r="J32" s="195"/>
      <c r="K32" s="195"/>
    </row>
    <row r="33" spans="1:11" x14ac:dyDescent="0.25">
      <c r="A33" s="283"/>
      <c r="G33" s="283"/>
    </row>
    <row r="34" spans="1:11" x14ac:dyDescent="0.25">
      <c r="A34" s="284">
        <v>12</v>
      </c>
      <c r="B34" s="195"/>
      <c r="C34" s="195"/>
      <c r="D34" s="195"/>
      <c r="E34" s="195"/>
      <c r="G34" s="284">
        <v>32</v>
      </c>
      <c r="H34" s="195"/>
      <c r="I34" s="195"/>
      <c r="J34" s="195"/>
      <c r="K34" s="195"/>
    </row>
    <row r="35" spans="1:11" x14ac:dyDescent="0.25">
      <c r="A35" s="283"/>
      <c r="G35" s="283"/>
    </row>
    <row r="36" spans="1:11" x14ac:dyDescent="0.25">
      <c r="A36" s="284">
        <v>13</v>
      </c>
      <c r="B36" s="195"/>
      <c r="C36" s="195"/>
      <c r="D36" s="195"/>
      <c r="E36" s="195"/>
      <c r="G36" s="284">
        <v>33</v>
      </c>
      <c r="H36" s="195"/>
      <c r="I36" s="195"/>
      <c r="J36" s="195"/>
      <c r="K36" s="195"/>
    </row>
    <row r="37" spans="1:11" x14ac:dyDescent="0.25">
      <c r="A37" s="283"/>
      <c r="G37" s="283"/>
    </row>
    <row r="38" spans="1:11" x14ac:dyDescent="0.25">
      <c r="A38" s="284">
        <v>14</v>
      </c>
      <c r="B38" s="195"/>
      <c r="C38" s="195"/>
      <c r="D38" s="195"/>
      <c r="E38" s="195"/>
      <c r="G38" s="284">
        <v>34</v>
      </c>
      <c r="H38" s="195"/>
      <c r="I38" s="195"/>
      <c r="J38" s="195"/>
      <c r="K38" s="195"/>
    </row>
    <row r="39" spans="1:11" x14ac:dyDescent="0.25">
      <c r="A39" s="283"/>
      <c r="G39" s="283"/>
    </row>
    <row r="40" spans="1:11" x14ac:dyDescent="0.25">
      <c r="A40" s="284">
        <v>15</v>
      </c>
      <c r="B40" s="195"/>
      <c r="C40" s="195"/>
      <c r="D40" s="195"/>
      <c r="E40" s="195"/>
      <c r="G40" s="284">
        <v>35</v>
      </c>
      <c r="H40" s="195"/>
      <c r="I40" s="195"/>
      <c r="J40" s="195"/>
      <c r="K40" s="195"/>
    </row>
    <row r="41" spans="1:11" x14ac:dyDescent="0.25">
      <c r="A41" s="283"/>
      <c r="G41" s="283"/>
    </row>
    <row r="42" spans="1:11" x14ac:dyDescent="0.25">
      <c r="A42" s="284">
        <v>16</v>
      </c>
      <c r="B42" s="195"/>
      <c r="C42" s="195"/>
      <c r="D42" s="195"/>
      <c r="E42" s="195"/>
      <c r="G42" s="284">
        <v>36</v>
      </c>
      <c r="H42" s="195"/>
      <c r="I42" s="195"/>
      <c r="J42" s="195"/>
      <c r="K42" s="195"/>
    </row>
    <row r="43" spans="1:11" x14ac:dyDescent="0.25">
      <c r="A43" s="283"/>
      <c r="G43" s="283"/>
    </row>
    <row r="44" spans="1:11" x14ac:dyDescent="0.25">
      <c r="A44" s="284">
        <v>17</v>
      </c>
      <c r="B44" s="195"/>
      <c r="C44" s="195"/>
      <c r="D44" s="195"/>
      <c r="E44" s="195"/>
      <c r="G44" s="284">
        <v>37</v>
      </c>
      <c r="H44" s="195"/>
      <c r="I44" s="195"/>
      <c r="J44" s="195"/>
      <c r="K44" s="195"/>
    </row>
    <row r="45" spans="1:11" x14ac:dyDescent="0.25">
      <c r="A45" s="283"/>
      <c r="G45" s="283"/>
    </row>
    <row r="46" spans="1:11" x14ac:dyDescent="0.25">
      <c r="A46" s="284">
        <v>18</v>
      </c>
      <c r="B46" s="195"/>
      <c r="C46" s="195"/>
      <c r="D46" s="195"/>
      <c r="E46" s="195"/>
      <c r="G46" s="284">
        <v>38</v>
      </c>
      <c r="H46" s="195"/>
      <c r="I46" s="195"/>
      <c r="J46" s="195"/>
      <c r="K46" s="195"/>
    </row>
    <row r="47" spans="1:11" x14ac:dyDescent="0.25">
      <c r="A47" s="283"/>
      <c r="G47" s="283"/>
    </row>
    <row r="48" spans="1:11" x14ac:dyDescent="0.25">
      <c r="A48" s="284">
        <v>19</v>
      </c>
      <c r="B48" s="195"/>
      <c r="C48" s="195"/>
      <c r="D48" s="195"/>
      <c r="E48" s="195"/>
      <c r="G48" s="284">
        <v>39</v>
      </c>
      <c r="H48" s="195"/>
      <c r="I48" s="195"/>
      <c r="J48" s="195"/>
      <c r="K48" s="195"/>
    </row>
    <row r="49" spans="1:11" x14ac:dyDescent="0.25">
      <c r="A49" s="283"/>
      <c r="G49" s="283"/>
    </row>
    <row r="50" spans="1:11" x14ac:dyDescent="0.25">
      <c r="A50" s="284">
        <v>20</v>
      </c>
      <c r="B50" s="195"/>
      <c r="C50" s="195"/>
      <c r="D50" s="195"/>
      <c r="E50" s="195"/>
      <c r="G50" s="284">
        <v>40</v>
      </c>
      <c r="H50" s="195"/>
      <c r="I50" s="195"/>
      <c r="J50" s="195"/>
      <c r="K50" s="195"/>
    </row>
    <row r="51" spans="1:11" ht="12" customHeight="1" x14ac:dyDescent="0.25">
      <c r="A51" s="283"/>
      <c r="H51" s="283"/>
    </row>
  </sheetData>
  <sheetProtection algorithmName="SHA-512" hashValue="RWoJMdi8Qtp82DRv/YTpFnNut7GxfgTkZQJ4mUJh+uZCQJ3iFUtmXMSmRjSQKqJ1XSheboYAEue2/YHcDSoliw==" saltValue="4L7j158Kt1M0UrPm9EBpgg==" spinCount="100000" sheet="1" selectLockedCells="1"/>
  <mergeCells count="6">
    <mergeCell ref="A10:K10"/>
    <mergeCell ref="A4:K4"/>
    <mergeCell ref="B6:D6"/>
    <mergeCell ref="B8:D8"/>
    <mergeCell ref="H6:K6"/>
    <mergeCell ref="H8:K8"/>
  </mergeCells>
  <printOptions horizontalCentered="1" verticalCentered="1"/>
  <pageMargins left="0.25" right="0.25" top="0.75" bottom="0.75" header="0.3" footer="0.3"/>
  <pageSetup scale="9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76E7D-874D-4D2F-B02F-56FCC74BB1F6}">
  <sheetPr>
    <tabColor theme="9" tint="0.79998168889431442"/>
    <pageSetUpPr fitToPage="1"/>
  </sheetPr>
  <dimension ref="A1:G41"/>
  <sheetViews>
    <sheetView showGridLines="0" view="pageLayout" zoomScale="90" zoomScaleNormal="100" zoomScalePageLayoutView="90" workbookViewId="0">
      <selection activeCell="G36" sqref="G36"/>
    </sheetView>
  </sheetViews>
  <sheetFormatPr defaultRowHeight="15" x14ac:dyDescent="0.25"/>
  <cols>
    <col min="1" max="1" width="4.28515625" style="296" customWidth="1"/>
    <col min="2" max="2" width="16" style="296" customWidth="1"/>
    <col min="3" max="4" width="13.85546875" style="296" customWidth="1"/>
    <col min="5" max="6" width="18.85546875" style="296" customWidth="1"/>
    <col min="7" max="7" width="12.42578125" style="296" customWidth="1"/>
    <col min="8" max="16384" width="9.140625" style="296"/>
  </cols>
  <sheetData>
    <row r="1" spans="1:7" ht="18.75" x14ac:dyDescent="0.3">
      <c r="A1" s="435" t="s">
        <v>241</v>
      </c>
      <c r="B1" s="435"/>
      <c r="C1" s="435"/>
      <c r="D1" s="435"/>
      <c r="E1" s="435"/>
      <c r="F1" s="435"/>
      <c r="G1" s="435"/>
    </row>
    <row r="2" spans="1:7" x14ac:dyDescent="0.25">
      <c r="A2" s="440" t="s">
        <v>235</v>
      </c>
      <c r="B2" s="440"/>
      <c r="C2" s="440"/>
      <c r="D2" s="440"/>
      <c r="E2" s="440"/>
      <c r="F2" s="440"/>
      <c r="G2" s="440"/>
    </row>
    <row r="3" spans="1:7" x14ac:dyDescent="0.25">
      <c r="A3" s="297"/>
      <c r="B3" s="297"/>
      <c r="C3" s="297"/>
      <c r="D3" s="297"/>
      <c r="E3" s="297"/>
      <c r="F3" s="297"/>
      <c r="G3" s="297"/>
    </row>
    <row r="4" spans="1:7" x14ac:dyDescent="0.25">
      <c r="A4" s="298" t="s">
        <v>226</v>
      </c>
      <c r="B4" s="298"/>
      <c r="C4" s="430"/>
      <c r="D4" s="430"/>
      <c r="E4" s="430"/>
    </row>
    <row r="5" spans="1:7" x14ac:dyDescent="0.25">
      <c r="A5" s="298" t="s">
        <v>227</v>
      </c>
      <c r="B5" s="298"/>
      <c r="C5" s="442"/>
      <c r="D5" s="443"/>
      <c r="E5" s="443"/>
    </row>
    <row r="6" spans="1:7" x14ac:dyDescent="0.25">
      <c r="A6" s="298"/>
      <c r="B6" s="298"/>
      <c r="C6" s="297"/>
      <c r="D6" s="297"/>
    </row>
    <row r="7" spans="1:7" x14ac:dyDescent="0.25">
      <c r="C7" s="299"/>
      <c r="D7" s="299"/>
    </row>
    <row r="8" spans="1:7" ht="45" x14ac:dyDescent="0.25">
      <c r="B8" s="309" t="s">
        <v>16</v>
      </c>
      <c r="C8" s="310" t="s">
        <v>236</v>
      </c>
      <c r="D8" s="310" t="s">
        <v>237</v>
      </c>
      <c r="E8" s="441" t="s">
        <v>239</v>
      </c>
      <c r="F8" s="441"/>
      <c r="G8" s="310" t="s">
        <v>238</v>
      </c>
    </row>
    <row r="9" spans="1:7" ht="18" customHeight="1" x14ac:dyDescent="0.25">
      <c r="A9" s="438" t="s">
        <v>228</v>
      </c>
      <c r="B9" s="330"/>
      <c r="C9" s="331"/>
      <c r="D9" s="331"/>
      <c r="E9" s="439"/>
      <c r="F9" s="439"/>
      <c r="G9" s="332"/>
    </row>
    <row r="10" spans="1:7" ht="18" customHeight="1" x14ac:dyDescent="0.25">
      <c r="A10" s="438"/>
      <c r="B10" s="330"/>
      <c r="C10" s="331"/>
      <c r="D10" s="331"/>
      <c r="E10" s="439"/>
      <c r="F10" s="439"/>
      <c r="G10" s="332"/>
    </row>
    <row r="11" spans="1:7" ht="18" customHeight="1" x14ac:dyDescent="0.25">
      <c r="A11" s="438"/>
      <c r="B11" s="330"/>
      <c r="C11" s="331"/>
      <c r="D11" s="331"/>
      <c r="E11" s="439"/>
      <c r="F11" s="439"/>
      <c r="G11" s="332"/>
    </row>
    <row r="12" spans="1:7" ht="18" customHeight="1" x14ac:dyDescent="0.25">
      <c r="A12" s="438"/>
      <c r="B12" s="330"/>
      <c r="C12" s="331"/>
      <c r="D12" s="331"/>
      <c r="E12" s="439"/>
      <c r="F12" s="439"/>
      <c r="G12" s="332"/>
    </row>
    <row r="13" spans="1:7" ht="18" customHeight="1" x14ac:dyDescent="0.25">
      <c r="A13" s="438"/>
      <c r="B13" s="330"/>
      <c r="C13" s="331"/>
      <c r="D13" s="331"/>
      <c r="E13" s="439"/>
      <c r="F13" s="439"/>
      <c r="G13" s="332"/>
    </row>
    <row r="14" spans="1:7" ht="18" customHeight="1" x14ac:dyDescent="0.25">
      <c r="A14" s="438" t="s">
        <v>229</v>
      </c>
      <c r="B14" s="330"/>
      <c r="C14" s="331"/>
      <c r="D14" s="331"/>
      <c r="E14" s="439"/>
      <c r="F14" s="439"/>
      <c r="G14" s="332"/>
    </row>
    <row r="15" spans="1:7" ht="18" customHeight="1" x14ac:dyDescent="0.25">
      <c r="A15" s="438"/>
      <c r="B15" s="330"/>
      <c r="C15" s="331"/>
      <c r="D15" s="331"/>
      <c r="E15" s="439"/>
      <c r="F15" s="439"/>
      <c r="G15" s="332"/>
    </row>
    <row r="16" spans="1:7" ht="18" customHeight="1" x14ac:dyDescent="0.25">
      <c r="A16" s="438"/>
      <c r="B16" s="330"/>
      <c r="C16" s="331"/>
      <c r="D16" s="331"/>
      <c r="E16" s="439"/>
      <c r="F16" s="439"/>
      <c r="G16" s="332"/>
    </row>
    <row r="17" spans="1:7" ht="18" customHeight="1" x14ac:dyDescent="0.25">
      <c r="A17" s="438"/>
      <c r="B17" s="330"/>
      <c r="C17" s="331"/>
      <c r="D17" s="331"/>
      <c r="E17" s="439"/>
      <c r="F17" s="439"/>
      <c r="G17" s="332"/>
    </row>
    <row r="18" spans="1:7" ht="18" customHeight="1" x14ac:dyDescent="0.25">
      <c r="A18" s="438"/>
      <c r="B18" s="330"/>
      <c r="C18" s="331"/>
      <c r="D18" s="331"/>
      <c r="E18" s="439"/>
      <c r="F18" s="439"/>
      <c r="G18" s="332"/>
    </row>
    <row r="19" spans="1:7" ht="18" customHeight="1" x14ac:dyDescent="0.25">
      <c r="A19" s="438" t="s">
        <v>230</v>
      </c>
      <c r="B19" s="330"/>
      <c r="C19" s="331"/>
      <c r="D19" s="331"/>
      <c r="E19" s="439"/>
      <c r="F19" s="439"/>
      <c r="G19" s="332"/>
    </row>
    <row r="20" spans="1:7" ht="18" customHeight="1" x14ac:dyDescent="0.25">
      <c r="A20" s="438"/>
      <c r="B20" s="330"/>
      <c r="C20" s="331"/>
      <c r="D20" s="331"/>
      <c r="E20" s="439"/>
      <c r="F20" s="439"/>
      <c r="G20" s="332"/>
    </row>
    <row r="21" spans="1:7" ht="18" customHeight="1" x14ac:dyDescent="0.25">
      <c r="A21" s="438"/>
      <c r="B21" s="330"/>
      <c r="C21" s="331"/>
      <c r="D21" s="331"/>
      <c r="E21" s="439"/>
      <c r="F21" s="439"/>
      <c r="G21" s="332"/>
    </row>
    <row r="22" spans="1:7" ht="18" customHeight="1" x14ac:dyDescent="0.25">
      <c r="A22" s="438"/>
      <c r="B22" s="330"/>
      <c r="C22" s="331"/>
      <c r="D22" s="331"/>
      <c r="E22" s="439"/>
      <c r="F22" s="439"/>
      <c r="G22" s="332"/>
    </row>
    <row r="23" spans="1:7" ht="18" customHeight="1" x14ac:dyDescent="0.25">
      <c r="A23" s="438"/>
      <c r="B23" s="330"/>
      <c r="C23" s="331"/>
      <c r="D23" s="331"/>
      <c r="E23" s="439"/>
      <c r="F23" s="439"/>
      <c r="G23" s="332"/>
    </row>
    <row r="24" spans="1:7" ht="18" customHeight="1" x14ac:dyDescent="0.25">
      <c r="A24" s="438" t="s">
        <v>231</v>
      </c>
      <c r="B24" s="330"/>
      <c r="C24" s="331"/>
      <c r="D24" s="331"/>
      <c r="E24" s="439"/>
      <c r="F24" s="439"/>
      <c r="G24" s="332"/>
    </row>
    <row r="25" spans="1:7" ht="18" customHeight="1" x14ac:dyDescent="0.25">
      <c r="A25" s="438"/>
      <c r="B25" s="330"/>
      <c r="C25" s="331"/>
      <c r="D25" s="331"/>
      <c r="E25" s="439"/>
      <c r="F25" s="439"/>
      <c r="G25" s="332"/>
    </row>
    <row r="26" spans="1:7" ht="18" customHeight="1" x14ac:dyDescent="0.25">
      <c r="A26" s="438"/>
      <c r="B26" s="330"/>
      <c r="C26" s="331"/>
      <c r="D26" s="331"/>
      <c r="E26" s="439"/>
      <c r="F26" s="439"/>
      <c r="G26" s="332"/>
    </row>
    <row r="27" spans="1:7" ht="18" customHeight="1" x14ac:dyDescent="0.25">
      <c r="A27" s="438"/>
      <c r="B27" s="330"/>
      <c r="C27" s="331"/>
      <c r="D27" s="331"/>
      <c r="E27" s="439"/>
      <c r="F27" s="439"/>
      <c r="G27" s="332"/>
    </row>
    <row r="28" spans="1:7" ht="18" customHeight="1" x14ac:dyDescent="0.25">
      <c r="A28" s="438"/>
      <c r="B28" s="330"/>
      <c r="C28" s="331"/>
      <c r="D28" s="331"/>
      <c r="E28" s="439"/>
      <c r="F28" s="439"/>
      <c r="G28" s="332"/>
    </row>
    <row r="29" spans="1:7" ht="18" customHeight="1" x14ac:dyDescent="0.25">
      <c r="A29" s="438" t="s">
        <v>232</v>
      </c>
      <c r="B29" s="330"/>
      <c r="C29" s="331"/>
      <c r="D29" s="331"/>
      <c r="E29" s="439"/>
      <c r="F29" s="439"/>
      <c r="G29" s="332"/>
    </row>
    <row r="30" spans="1:7" ht="18" customHeight="1" x14ac:dyDescent="0.25">
      <c r="A30" s="438"/>
      <c r="B30" s="330"/>
      <c r="C30" s="331"/>
      <c r="D30" s="331"/>
      <c r="E30" s="439"/>
      <c r="F30" s="439"/>
      <c r="G30" s="332"/>
    </row>
    <row r="31" spans="1:7" ht="18" customHeight="1" x14ac:dyDescent="0.25">
      <c r="A31" s="438"/>
      <c r="B31" s="330"/>
      <c r="C31" s="331"/>
      <c r="D31" s="331"/>
      <c r="E31" s="439"/>
      <c r="F31" s="439"/>
      <c r="G31" s="332"/>
    </row>
    <row r="32" spans="1:7" ht="18" customHeight="1" x14ac:dyDescent="0.25">
      <c r="A32" s="438"/>
      <c r="B32" s="330"/>
      <c r="C32" s="331"/>
      <c r="D32" s="331"/>
      <c r="E32" s="439"/>
      <c r="F32" s="439"/>
      <c r="G32" s="332"/>
    </row>
    <row r="33" spans="1:7" ht="18" customHeight="1" x14ac:dyDescent="0.25">
      <c r="A33" s="438"/>
      <c r="B33" s="330"/>
      <c r="C33" s="331"/>
      <c r="D33" s="331"/>
      <c r="E33" s="439"/>
      <c r="F33" s="439"/>
      <c r="G33" s="332"/>
    </row>
    <row r="34" spans="1:7" ht="18" customHeight="1" x14ac:dyDescent="0.25">
      <c r="A34" s="433" t="s">
        <v>245</v>
      </c>
      <c r="B34" s="433"/>
      <c r="C34" s="433"/>
      <c r="D34" s="433"/>
      <c r="E34" s="434"/>
      <c r="F34" s="302" t="s">
        <v>243</v>
      </c>
      <c r="G34" s="300">
        <f>SUM(G9:G33)</f>
        <v>0</v>
      </c>
    </row>
    <row r="35" spans="1:7" ht="18" customHeight="1" x14ac:dyDescent="0.25">
      <c r="B35" s="303"/>
      <c r="C35" s="303"/>
      <c r="D35" s="303"/>
      <c r="E35" s="301"/>
      <c r="F35" s="302" t="s">
        <v>242</v>
      </c>
      <c r="G35" s="304">
        <v>0.45</v>
      </c>
    </row>
    <row r="36" spans="1:7" ht="18" customHeight="1" x14ac:dyDescent="0.25">
      <c r="B36" s="303"/>
      <c r="C36" s="303"/>
      <c r="D36" s="303"/>
      <c r="E36" s="301"/>
      <c r="F36" s="302" t="s">
        <v>244</v>
      </c>
      <c r="G36" s="304">
        <f>G34*G35</f>
        <v>0</v>
      </c>
    </row>
    <row r="37" spans="1:7" ht="18" customHeight="1" x14ac:dyDescent="0.25">
      <c r="B37" s="303"/>
      <c r="C37" s="303"/>
      <c r="D37" s="303"/>
      <c r="E37" s="301"/>
      <c r="F37" s="306"/>
      <c r="G37" s="307"/>
    </row>
    <row r="38" spans="1:7" ht="15" customHeight="1" x14ac:dyDescent="0.25">
      <c r="A38" s="436" t="s">
        <v>240</v>
      </c>
      <c r="B38" s="436"/>
      <c r="C38" s="436"/>
      <c r="D38" s="436"/>
      <c r="E38" s="436"/>
      <c r="F38" s="436"/>
      <c r="G38" s="436"/>
    </row>
    <row r="39" spans="1:7" ht="15" customHeight="1" x14ac:dyDescent="0.25">
      <c r="A39" s="308"/>
      <c r="B39" s="308"/>
      <c r="C39" s="308"/>
      <c r="D39" s="308"/>
      <c r="E39" s="308"/>
      <c r="F39" s="308"/>
      <c r="G39" s="308"/>
    </row>
    <row r="40" spans="1:7" ht="21" customHeight="1" x14ac:dyDescent="0.25">
      <c r="A40" s="437" t="s">
        <v>233</v>
      </c>
      <c r="B40" s="437"/>
      <c r="C40" s="431"/>
      <c r="D40" s="431"/>
      <c r="E40" s="431"/>
      <c r="F40" s="305" t="s">
        <v>38</v>
      </c>
      <c r="G40" s="333"/>
    </row>
    <row r="41" spans="1:7" ht="21" customHeight="1" x14ac:dyDescent="0.25">
      <c r="A41" s="437" t="s">
        <v>234</v>
      </c>
      <c r="B41" s="437"/>
      <c r="C41" s="432"/>
      <c r="D41" s="432"/>
      <c r="E41" s="432"/>
      <c r="F41" s="305" t="s">
        <v>38</v>
      </c>
      <c r="G41" s="334"/>
    </row>
  </sheetData>
  <sheetProtection selectLockedCells="1"/>
  <mergeCells count="41">
    <mergeCell ref="A2:G2"/>
    <mergeCell ref="E8:F8"/>
    <mergeCell ref="A9:A13"/>
    <mergeCell ref="E9:F9"/>
    <mergeCell ref="E10:F10"/>
    <mergeCell ref="E11:F11"/>
    <mergeCell ref="E12:F12"/>
    <mergeCell ref="E13:F13"/>
    <mergeCell ref="C4:E4"/>
    <mergeCell ref="C5:E5"/>
    <mergeCell ref="A14:A18"/>
    <mergeCell ref="E14:F14"/>
    <mergeCell ref="E15:F15"/>
    <mergeCell ref="E16:F16"/>
    <mergeCell ref="E17:F17"/>
    <mergeCell ref="E18:F18"/>
    <mergeCell ref="E26:F26"/>
    <mergeCell ref="E27:F27"/>
    <mergeCell ref="E28:F28"/>
    <mergeCell ref="A19:A23"/>
    <mergeCell ref="E19:F19"/>
    <mergeCell ref="E20:F20"/>
    <mergeCell ref="E21:F21"/>
    <mergeCell ref="E22:F22"/>
    <mergeCell ref="E23:F23"/>
    <mergeCell ref="C40:E40"/>
    <mergeCell ref="C41:E41"/>
    <mergeCell ref="A34:E34"/>
    <mergeCell ref="A1:G1"/>
    <mergeCell ref="A38:G38"/>
    <mergeCell ref="A40:B40"/>
    <mergeCell ref="A41:B41"/>
    <mergeCell ref="A29:A33"/>
    <mergeCell ref="E29:F29"/>
    <mergeCell ref="E30:F30"/>
    <mergeCell ref="E31:F31"/>
    <mergeCell ref="E32:F32"/>
    <mergeCell ref="E33:F33"/>
    <mergeCell ref="A24:A28"/>
    <mergeCell ref="E24:F24"/>
    <mergeCell ref="E25:F25"/>
  </mergeCells>
  <printOptions horizontalCentered="1"/>
  <pageMargins left="0.7" right="0.7" top="0.75" bottom="0.75" header="0.3" footer="0.3"/>
  <pageSetup scale="92" orientation="portrait" r:id="rId1"/>
  <headerFooter>
    <oddFooter>&amp;R&amp;"-,Italic"&amp;10Revised July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A63C0-238C-48DF-9374-403AFC461C76}">
  <sheetPr>
    <tabColor theme="9" tint="0.79998168889431442"/>
    <pageSetUpPr fitToPage="1"/>
  </sheetPr>
  <dimension ref="A1:J25"/>
  <sheetViews>
    <sheetView showGridLines="0" view="pageLayout" zoomScaleNormal="100" workbookViewId="0">
      <selection activeCell="B32" sqref="B32"/>
    </sheetView>
  </sheetViews>
  <sheetFormatPr defaultRowHeight="15" x14ac:dyDescent="0.25"/>
  <cols>
    <col min="1" max="1" width="3.85546875" customWidth="1"/>
    <col min="2" max="2" width="44.28515625" customWidth="1"/>
    <col min="3" max="3" width="48.42578125" customWidth="1"/>
  </cols>
  <sheetData>
    <row r="1" spans="1:10" ht="18.75" x14ac:dyDescent="0.3">
      <c r="A1" s="444" t="s">
        <v>146</v>
      </c>
      <c r="B1" s="444"/>
      <c r="C1" s="444"/>
      <c r="D1" s="290"/>
      <c r="E1" s="290"/>
      <c r="F1" s="290"/>
      <c r="G1" s="290"/>
      <c r="H1" s="290"/>
      <c r="I1" s="290"/>
      <c r="J1" s="290"/>
    </row>
    <row r="2" spans="1:10" x14ac:dyDescent="0.25">
      <c r="A2" s="445" t="s">
        <v>132</v>
      </c>
      <c r="B2" s="445"/>
      <c r="C2" s="445"/>
      <c r="D2" s="291"/>
      <c r="E2" s="291"/>
      <c r="F2" s="291"/>
      <c r="G2" s="291"/>
      <c r="H2" s="291"/>
      <c r="I2" s="291"/>
      <c r="J2" s="291"/>
    </row>
    <row r="3" spans="1:10" ht="41.25" customHeight="1" x14ac:dyDescent="0.25">
      <c r="A3" s="446" t="s">
        <v>269</v>
      </c>
      <c r="B3" s="446"/>
      <c r="C3" s="446"/>
    </row>
    <row r="5" spans="1:10" s="292" customFormat="1" x14ac:dyDescent="0.25">
      <c r="A5" s="322"/>
      <c r="B5" s="322" t="s">
        <v>145</v>
      </c>
      <c r="C5" s="322" t="s">
        <v>264</v>
      </c>
    </row>
    <row r="6" spans="1:10" x14ac:dyDescent="0.25">
      <c r="A6" s="195"/>
      <c r="B6" s="195" t="s">
        <v>133</v>
      </c>
      <c r="C6" s="200"/>
    </row>
    <row r="7" spans="1:10" x14ac:dyDescent="0.25">
      <c r="A7" s="202"/>
      <c r="B7" s="202" t="s">
        <v>134</v>
      </c>
      <c r="C7" s="320"/>
    </row>
    <row r="8" spans="1:10" x14ac:dyDescent="0.25">
      <c r="A8" s="202"/>
      <c r="B8" s="202" t="s">
        <v>135</v>
      </c>
      <c r="C8" s="320"/>
    </row>
    <row r="9" spans="1:10" x14ac:dyDescent="0.25">
      <c r="A9" s="202"/>
      <c r="B9" s="202" t="s">
        <v>136</v>
      </c>
      <c r="C9" s="320"/>
    </row>
    <row r="10" spans="1:10" x14ac:dyDescent="0.25">
      <c r="A10" s="202"/>
      <c r="B10" s="202" t="s">
        <v>137</v>
      </c>
      <c r="C10" s="320"/>
    </row>
    <row r="11" spans="1:10" x14ac:dyDescent="0.25">
      <c r="A11" s="202"/>
      <c r="B11" s="202" t="s">
        <v>138</v>
      </c>
      <c r="C11" s="320"/>
    </row>
    <row r="12" spans="1:10" ht="45" x14ac:dyDescent="0.25">
      <c r="A12" s="202"/>
      <c r="B12" s="323" t="s">
        <v>139</v>
      </c>
      <c r="C12" s="321" t="s">
        <v>223</v>
      </c>
    </row>
    <row r="13" spans="1:10" x14ac:dyDescent="0.25">
      <c r="A13" s="202"/>
      <c r="B13" s="202" t="s">
        <v>140</v>
      </c>
      <c r="C13" s="320"/>
    </row>
    <row r="14" spans="1:10" x14ac:dyDescent="0.25">
      <c r="A14" s="202"/>
      <c r="B14" s="202" t="s">
        <v>141</v>
      </c>
      <c r="C14" s="320"/>
    </row>
    <row r="15" spans="1:10" ht="30" x14ac:dyDescent="0.25">
      <c r="A15" s="202"/>
      <c r="B15" s="323" t="s">
        <v>142</v>
      </c>
      <c r="C15" s="321" t="s">
        <v>143</v>
      </c>
    </row>
    <row r="16" spans="1:10" x14ac:dyDescent="0.25">
      <c r="A16" s="202"/>
      <c r="B16" s="195" t="s">
        <v>144</v>
      </c>
      <c r="C16" s="200"/>
    </row>
    <row r="17" spans="1:3" x14ac:dyDescent="0.25">
      <c r="A17" s="202"/>
      <c r="B17" s="293"/>
      <c r="C17" s="320"/>
    </row>
    <row r="18" spans="1:3" x14ac:dyDescent="0.25">
      <c r="A18" s="202"/>
      <c r="B18" s="202"/>
      <c r="C18" s="320"/>
    </row>
    <row r="21" spans="1:3" x14ac:dyDescent="0.25">
      <c r="A21" s="447" t="s">
        <v>225</v>
      </c>
      <c r="B21" s="447"/>
      <c r="C21" s="447"/>
    </row>
    <row r="22" spans="1:3" x14ac:dyDescent="0.25">
      <c r="A22">
        <v>1</v>
      </c>
      <c r="B22" t="s">
        <v>265</v>
      </c>
    </row>
    <row r="23" spans="1:3" x14ac:dyDescent="0.25">
      <c r="A23">
        <v>2</v>
      </c>
      <c r="B23" t="s">
        <v>266</v>
      </c>
    </row>
    <row r="24" spans="1:3" x14ac:dyDescent="0.25">
      <c r="A24">
        <v>3</v>
      </c>
      <c r="B24" t="s">
        <v>267</v>
      </c>
    </row>
    <row r="25" spans="1:3" x14ac:dyDescent="0.25">
      <c r="A25">
        <v>4</v>
      </c>
      <c r="B25" t="s">
        <v>268</v>
      </c>
    </row>
  </sheetData>
  <sheetProtection algorithmName="SHA-512" hashValue="7q3EIZN+M8SnkT0RHkS0yXZQ9pwuEbi9eqxnWc29vx/9k2+EZ20ndQa88OzRrTtFpLIgd/JrAWCg6n27Ce+2hw==" saltValue="BhT+w8zlbtOZz1WfM6DtRA==" spinCount="100000" sheet="1" objects="1" scenarios="1"/>
  <mergeCells count="4">
    <mergeCell ref="A1:C1"/>
    <mergeCell ref="A2:C2"/>
    <mergeCell ref="A3:C3"/>
    <mergeCell ref="A21:C21"/>
  </mergeCells>
  <printOptions horizontalCentered="1"/>
  <pageMargins left="0.7" right="0.7" top="0.75" bottom="0.75" header="0.3" footer="0.3"/>
  <pageSetup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75CA5-1571-42FD-8C8C-9B43A72EC3E2}">
  <sheetPr>
    <tabColor theme="9" tint="0.79998168889431442"/>
    <pageSetUpPr fitToPage="1"/>
  </sheetPr>
  <dimension ref="A1:X84"/>
  <sheetViews>
    <sheetView showGridLines="0" view="pageLayout" zoomScaleNormal="90" zoomScaleSheetLayoutView="100" workbookViewId="0">
      <selection activeCell="J20" sqref="J20:L20"/>
    </sheetView>
  </sheetViews>
  <sheetFormatPr defaultColWidth="9.140625" defaultRowHeight="12.75" x14ac:dyDescent="0.2"/>
  <cols>
    <col min="1" max="3" width="2.5703125" style="27" customWidth="1"/>
    <col min="4" max="4" width="9.5703125" style="27" customWidth="1"/>
    <col min="5" max="5" width="3.5703125" style="27" customWidth="1"/>
    <col min="6" max="6" width="9.5703125" style="27" customWidth="1"/>
    <col min="7" max="7" width="4.85546875" style="27" customWidth="1"/>
    <col min="8" max="8" width="9.5703125" style="27" customWidth="1"/>
    <col min="9" max="9" width="3.5703125" style="27" customWidth="1"/>
    <col min="10" max="10" width="9.5703125" style="27" customWidth="1"/>
    <col min="11" max="11" width="0.85546875" style="27" customWidth="1"/>
    <col min="12" max="12" width="3.5703125" style="27" customWidth="1"/>
    <col min="13" max="13" width="9.5703125" style="27" customWidth="1"/>
    <col min="14" max="14" width="3.5703125" style="27" customWidth="1"/>
    <col min="15" max="15" width="10.5703125" style="27" customWidth="1"/>
    <col min="16" max="16" width="3.28515625" style="27" customWidth="1"/>
    <col min="17" max="17" width="9.5703125" style="27" customWidth="1"/>
    <col min="18" max="18" width="13.5703125" style="46" bestFit="1" customWidth="1"/>
    <col min="19" max="19" width="1.140625" style="27" customWidth="1"/>
    <col min="20" max="20" width="13.42578125" style="27" bestFit="1" customWidth="1"/>
    <col min="21" max="22" width="9.140625" style="27"/>
    <col min="23" max="23" width="15" style="27" bestFit="1" customWidth="1"/>
    <col min="24" max="16384" width="9.140625" style="27"/>
  </cols>
  <sheetData>
    <row r="1" spans="1:21" ht="18.75" x14ac:dyDescent="0.3">
      <c r="A1" s="567" t="s">
        <v>146</v>
      </c>
      <c r="B1" s="567"/>
      <c r="C1" s="567"/>
      <c r="D1" s="567"/>
      <c r="E1" s="567"/>
      <c r="F1" s="567"/>
      <c r="G1" s="567"/>
      <c r="H1" s="567"/>
      <c r="I1" s="567"/>
      <c r="J1" s="567"/>
      <c r="K1" s="567"/>
      <c r="L1" s="567"/>
      <c r="M1" s="567"/>
      <c r="N1" s="567"/>
      <c r="O1" s="567"/>
      <c r="P1" s="567"/>
      <c r="Q1" s="567"/>
      <c r="R1" s="567"/>
      <c r="S1" s="568"/>
      <c r="T1" s="568"/>
    </row>
    <row r="2" spans="1:21" ht="18.75" x14ac:dyDescent="0.3">
      <c r="A2" s="569" t="s">
        <v>273</v>
      </c>
      <c r="B2" s="569"/>
      <c r="C2" s="569"/>
      <c r="D2" s="569"/>
      <c r="E2" s="569"/>
      <c r="F2" s="569"/>
      <c r="G2" s="569"/>
      <c r="H2" s="569"/>
      <c r="I2" s="569"/>
      <c r="J2" s="569"/>
      <c r="K2" s="569"/>
      <c r="L2" s="569"/>
      <c r="M2" s="569"/>
      <c r="N2" s="569"/>
      <c r="O2" s="569"/>
      <c r="P2" s="569"/>
      <c r="Q2" s="569"/>
      <c r="R2" s="569"/>
      <c r="S2" s="570"/>
      <c r="T2" s="570"/>
    </row>
    <row r="3" spans="1:21" ht="18.75" x14ac:dyDescent="0.3">
      <c r="A3" s="569" t="s">
        <v>274</v>
      </c>
      <c r="B3" s="569"/>
      <c r="C3" s="569"/>
      <c r="D3" s="569"/>
      <c r="E3" s="569"/>
      <c r="F3" s="569"/>
      <c r="G3" s="569"/>
      <c r="H3" s="569"/>
      <c r="I3" s="569"/>
      <c r="J3" s="569"/>
      <c r="K3" s="569"/>
      <c r="L3" s="569"/>
      <c r="M3" s="569"/>
      <c r="N3" s="569"/>
      <c r="O3" s="569"/>
      <c r="P3" s="569"/>
      <c r="Q3" s="569"/>
      <c r="R3" s="569"/>
      <c r="S3" s="569"/>
      <c r="T3" s="569"/>
    </row>
    <row r="4" spans="1:21" ht="6.6" customHeight="1" x14ac:dyDescent="0.2">
      <c r="N4" s="28"/>
      <c r="O4" s="28"/>
      <c r="P4" s="28"/>
      <c r="Q4" s="28"/>
      <c r="R4" s="29"/>
      <c r="S4" s="28"/>
    </row>
    <row r="5" spans="1:21" ht="15" x14ac:dyDescent="0.25">
      <c r="A5" s="30" t="s">
        <v>53</v>
      </c>
      <c r="B5" s="30" t="s">
        <v>54</v>
      </c>
      <c r="C5" s="30"/>
      <c r="F5" s="565"/>
      <c r="G5" s="565"/>
      <c r="H5" s="565"/>
      <c r="I5" s="565"/>
      <c r="J5" s="565"/>
      <c r="K5" s="565"/>
      <c r="L5" s="565"/>
      <c r="M5" s="565"/>
      <c r="N5" s="31"/>
      <c r="O5" s="32"/>
      <c r="P5" s="33"/>
      <c r="Q5" s="34"/>
      <c r="R5" s="571"/>
      <c r="S5" s="35"/>
      <c r="T5" s="572"/>
      <c r="U5" s="28"/>
    </row>
    <row r="6" spans="1:21" ht="6.6" customHeight="1" x14ac:dyDescent="0.25">
      <c r="A6" s="30"/>
      <c r="B6" s="30"/>
      <c r="C6" s="30"/>
      <c r="F6" s="36"/>
      <c r="G6" s="36"/>
      <c r="H6" s="36"/>
      <c r="I6" s="36"/>
      <c r="J6" s="36"/>
      <c r="K6" s="36"/>
      <c r="L6" s="36"/>
      <c r="M6" s="36"/>
      <c r="N6" s="28"/>
      <c r="O6" s="28"/>
      <c r="P6" s="28"/>
      <c r="Q6" s="28"/>
      <c r="R6" s="571"/>
      <c r="S6" s="35"/>
      <c r="T6" s="572"/>
      <c r="U6" s="28"/>
    </row>
    <row r="7" spans="1:21" ht="15" x14ac:dyDescent="0.25">
      <c r="A7" s="30" t="s">
        <v>55</v>
      </c>
      <c r="B7" s="30" t="s">
        <v>56</v>
      </c>
      <c r="C7" s="30"/>
      <c r="F7" s="565"/>
      <c r="G7" s="565"/>
      <c r="H7" s="565"/>
      <c r="I7" s="565"/>
      <c r="J7" s="565"/>
      <c r="K7" s="565"/>
      <c r="L7" s="565"/>
      <c r="M7" s="565"/>
      <c r="N7" s="37"/>
      <c r="O7" s="37"/>
      <c r="P7" s="38"/>
      <c r="Q7" s="337"/>
      <c r="R7" s="39"/>
      <c r="S7" s="40"/>
      <c r="T7" s="39"/>
      <c r="U7" s="28"/>
    </row>
    <row r="8" spans="1:21" ht="15" x14ac:dyDescent="0.25">
      <c r="A8" s="30"/>
      <c r="B8" s="30" t="s">
        <v>57</v>
      </c>
      <c r="C8" s="30"/>
      <c r="F8" s="41"/>
      <c r="G8" s="41"/>
      <c r="H8" s="565"/>
      <c r="I8" s="565"/>
      <c r="J8" s="565"/>
      <c r="K8" s="565"/>
      <c r="L8" s="565"/>
      <c r="M8" s="565"/>
      <c r="N8" s="565"/>
      <c r="O8" s="565"/>
      <c r="P8" s="565"/>
      <c r="Q8" s="565"/>
      <c r="R8" s="565"/>
      <c r="S8" s="565"/>
      <c r="T8" s="565"/>
      <c r="U8" s="28"/>
    </row>
    <row r="9" spans="1:21" ht="15" x14ac:dyDescent="0.25">
      <c r="A9" s="30"/>
      <c r="B9" s="30"/>
      <c r="C9" s="30"/>
      <c r="F9" s="42"/>
      <c r="G9" s="42"/>
      <c r="H9" s="566"/>
      <c r="I9" s="566"/>
      <c r="J9" s="566"/>
      <c r="K9" s="566"/>
      <c r="L9" s="566"/>
      <c r="M9" s="566"/>
      <c r="N9" s="566"/>
      <c r="O9" s="566"/>
      <c r="P9" s="566"/>
      <c r="Q9" s="566"/>
      <c r="R9" s="566"/>
      <c r="S9" s="566"/>
      <c r="T9" s="566"/>
      <c r="U9" s="28"/>
    </row>
    <row r="10" spans="1:21" ht="15" x14ac:dyDescent="0.25">
      <c r="A10" s="30"/>
      <c r="B10" s="30" t="s">
        <v>58</v>
      </c>
      <c r="C10" s="30"/>
      <c r="F10" s="565"/>
      <c r="G10" s="565"/>
      <c r="H10" s="565"/>
      <c r="I10" s="565"/>
      <c r="J10" s="565"/>
      <c r="K10" s="565"/>
      <c r="L10" s="565"/>
      <c r="M10" s="565"/>
      <c r="N10" s="37"/>
      <c r="O10" s="37"/>
      <c r="P10" s="38"/>
      <c r="R10" s="341"/>
      <c r="S10" s="35"/>
      <c r="T10" s="341"/>
      <c r="U10" s="28"/>
    </row>
    <row r="11" spans="1:21" ht="15" x14ac:dyDescent="0.25">
      <c r="A11" s="30"/>
      <c r="B11" s="30" t="s">
        <v>59</v>
      </c>
      <c r="C11" s="30"/>
      <c r="F11" s="393"/>
      <c r="G11" s="393"/>
      <c r="H11" s="393"/>
      <c r="I11" s="43" t="s">
        <v>60</v>
      </c>
      <c r="J11" s="393"/>
      <c r="K11" s="393"/>
      <c r="L11" s="393"/>
      <c r="M11" s="393"/>
      <c r="N11" s="44"/>
      <c r="O11" s="44"/>
      <c r="P11" s="45"/>
      <c r="Q11" s="28"/>
      <c r="R11" s="28"/>
      <c r="S11" s="28"/>
      <c r="T11" s="29"/>
      <c r="U11" s="28"/>
    </row>
    <row r="12" spans="1:21" ht="6.6" customHeight="1" thickBot="1" x14ac:dyDescent="0.3">
      <c r="A12" s="30"/>
      <c r="B12" s="30"/>
      <c r="C12" s="30"/>
    </row>
    <row r="13" spans="1:21" ht="14.45" customHeight="1" thickBot="1" x14ac:dyDescent="0.3">
      <c r="A13" s="558" t="s">
        <v>61</v>
      </c>
      <c r="B13" s="559"/>
      <c r="C13" s="559"/>
      <c r="D13" s="559"/>
      <c r="E13" s="559"/>
      <c r="F13" s="559"/>
      <c r="G13" s="559"/>
      <c r="H13" s="559"/>
      <c r="I13" s="559"/>
      <c r="J13" s="559"/>
      <c r="K13" s="559"/>
      <c r="L13" s="559"/>
      <c r="M13" s="559"/>
      <c r="N13" s="559"/>
      <c r="O13" s="559"/>
      <c r="P13" s="559"/>
      <c r="Q13" s="559"/>
      <c r="R13" s="559"/>
      <c r="S13" s="559"/>
      <c r="T13" s="560"/>
    </row>
    <row r="14" spans="1:21" s="47" customFormat="1" ht="15.75" x14ac:dyDescent="0.25">
      <c r="A14" s="47" t="s">
        <v>62</v>
      </c>
      <c r="B14" s="47" t="s">
        <v>63</v>
      </c>
    </row>
    <row r="15" spans="1:21" s="48" customFormat="1" ht="15.75" x14ac:dyDescent="0.25">
      <c r="B15" s="49"/>
      <c r="C15" s="50" t="s">
        <v>64</v>
      </c>
      <c r="D15" s="50"/>
      <c r="E15" s="50"/>
      <c r="F15" s="50"/>
      <c r="G15" s="50"/>
      <c r="H15" s="50"/>
      <c r="I15" s="50"/>
      <c r="J15" s="50"/>
      <c r="K15" s="50"/>
      <c r="L15" s="50"/>
      <c r="M15" s="50"/>
      <c r="N15" s="50"/>
      <c r="O15" s="50"/>
      <c r="P15" s="50"/>
      <c r="Q15" s="50"/>
      <c r="R15" s="50"/>
      <c r="S15" s="50"/>
      <c r="T15" s="51"/>
    </row>
    <row r="16" spans="1:21" s="30" customFormat="1" ht="15.75" thickBot="1" x14ac:dyDescent="0.3">
      <c r="C16" s="52" t="s">
        <v>65</v>
      </c>
      <c r="E16" s="52"/>
    </row>
    <row r="17" spans="3:24" s="30" customFormat="1" ht="15" x14ac:dyDescent="0.25">
      <c r="D17" s="526" t="s">
        <v>66</v>
      </c>
      <c r="E17" s="528"/>
      <c r="F17" s="528"/>
      <c r="G17" s="561"/>
      <c r="H17" s="562" t="s">
        <v>67</v>
      </c>
      <c r="I17" s="562"/>
      <c r="J17" s="562" t="s">
        <v>68</v>
      </c>
      <c r="K17" s="562"/>
      <c r="L17" s="562"/>
      <c r="M17" s="562" t="s">
        <v>69</v>
      </c>
      <c r="N17" s="563"/>
      <c r="O17" s="53"/>
      <c r="P17" s="564" t="s">
        <v>70</v>
      </c>
      <c r="Q17" s="563"/>
      <c r="R17" s="339" t="s">
        <v>71</v>
      </c>
      <c r="T17" s="54" t="s">
        <v>72</v>
      </c>
      <c r="W17" s="556" t="s">
        <v>73</v>
      </c>
      <c r="X17" s="557"/>
    </row>
    <row r="18" spans="3:24" s="30" customFormat="1" ht="15" x14ac:dyDescent="0.25">
      <c r="C18" s="55">
        <v>1</v>
      </c>
      <c r="D18" s="532"/>
      <c r="E18" s="533"/>
      <c r="F18" s="533"/>
      <c r="G18" s="534"/>
      <c r="H18" s="548"/>
      <c r="I18" s="549"/>
      <c r="J18" s="550"/>
      <c r="K18" s="549"/>
      <c r="L18" s="549"/>
      <c r="M18" s="548"/>
      <c r="N18" s="551"/>
      <c r="O18" s="56"/>
      <c r="P18" s="552"/>
      <c r="Q18" s="553"/>
      <c r="R18" s="57">
        <v>59</v>
      </c>
      <c r="T18" s="58">
        <f t="shared" ref="T18:T24" si="0">IF(P18=1,(R18),(0))</f>
        <v>0</v>
      </c>
      <c r="W18" s="59" t="s">
        <v>74</v>
      </c>
      <c r="X18" s="60">
        <f>SUM(P18:Q24)</f>
        <v>0</v>
      </c>
    </row>
    <row r="19" spans="3:24" s="30" customFormat="1" ht="15" x14ac:dyDescent="0.25">
      <c r="C19" s="55">
        <v>2</v>
      </c>
      <c r="D19" s="532"/>
      <c r="E19" s="533"/>
      <c r="F19" s="533"/>
      <c r="G19" s="534"/>
      <c r="H19" s="548"/>
      <c r="I19" s="549"/>
      <c r="J19" s="550"/>
      <c r="K19" s="549"/>
      <c r="L19" s="549"/>
      <c r="M19" s="548"/>
      <c r="N19" s="551"/>
      <c r="O19" s="56"/>
      <c r="P19" s="554"/>
      <c r="Q19" s="555"/>
      <c r="R19" s="57">
        <v>59</v>
      </c>
      <c r="T19" s="58">
        <f t="shared" si="0"/>
        <v>0</v>
      </c>
      <c r="W19" s="59" t="s">
        <v>75</v>
      </c>
      <c r="X19" s="61">
        <v>6</v>
      </c>
    </row>
    <row r="20" spans="3:24" s="30" customFormat="1" ht="15.75" thickBot="1" x14ac:dyDescent="0.3">
      <c r="C20" s="55">
        <v>3</v>
      </c>
      <c r="D20" s="532"/>
      <c r="E20" s="533"/>
      <c r="F20" s="533"/>
      <c r="G20" s="534"/>
      <c r="H20" s="548"/>
      <c r="I20" s="549"/>
      <c r="J20" s="550"/>
      <c r="K20" s="549"/>
      <c r="L20" s="549"/>
      <c r="M20" s="548"/>
      <c r="N20" s="551"/>
      <c r="O20" s="56"/>
      <c r="P20" s="552"/>
      <c r="Q20" s="553"/>
      <c r="R20" s="57">
        <v>59</v>
      </c>
      <c r="T20" s="58">
        <f t="shared" si="0"/>
        <v>0</v>
      </c>
      <c r="W20" s="62" t="s">
        <v>76</v>
      </c>
      <c r="X20" s="63">
        <f>+X18*X19</f>
        <v>0</v>
      </c>
    </row>
    <row r="21" spans="3:24" s="30" customFormat="1" ht="15" x14ac:dyDescent="0.25">
      <c r="C21" s="55">
        <v>4</v>
      </c>
      <c r="D21" s="532"/>
      <c r="E21" s="533"/>
      <c r="F21" s="533"/>
      <c r="G21" s="534"/>
      <c r="H21" s="548"/>
      <c r="I21" s="549"/>
      <c r="J21" s="550"/>
      <c r="K21" s="549"/>
      <c r="L21" s="549"/>
      <c r="M21" s="548"/>
      <c r="N21" s="551"/>
      <c r="O21" s="56"/>
      <c r="P21" s="552"/>
      <c r="Q21" s="553"/>
      <c r="R21" s="57">
        <v>59</v>
      </c>
      <c r="T21" s="58">
        <f t="shared" si="0"/>
        <v>0</v>
      </c>
    </row>
    <row r="22" spans="3:24" s="30" customFormat="1" ht="15" x14ac:dyDescent="0.25">
      <c r="C22" s="55">
        <v>5</v>
      </c>
      <c r="D22" s="532"/>
      <c r="E22" s="533"/>
      <c r="F22" s="533"/>
      <c r="G22" s="534"/>
      <c r="H22" s="548"/>
      <c r="I22" s="549"/>
      <c r="J22" s="550"/>
      <c r="K22" s="549"/>
      <c r="L22" s="549"/>
      <c r="M22" s="548"/>
      <c r="N22" s="551"/>
      <c r="O22" s="56"/>
      <c r="P22" s="552"/>
      <c r="Q22" s="553"/>
      <c r="R22" s="57">
        <v>59</v>
      </c>
      <c r="T22" s="58">
        <f t="shared" si="0"/>
        <v>0</v>
      </c>
    </row>
    <row r="23" spans="3:24" s="30" customFormat="1" ht="15" x14ac:dyDescent="0.25">
      <c r="C23" s="55">
        <v>6</v>
      </c>
      <c r="D23" s="532"/>
      <c r="E23" s="533"/>
      <c r="F23" s="533"/>
      <c r="G23" s="534"/>
      <c r="H23" s="535"/>
      <c r="I23" s="500"/>
      <c r="J23" s="535"/>
      <c r="K23" s="499"/>
      <c r="L23" s="500"/>
      <c r="M23" s="535"/>
      <c r="N23" s="536"/>
      <c r="O23" s="56"/>
      <c r="P23" s="537"/>
      <c r="Q23" s="538"/>
      <c r="R23" s="57">
        <v>59</v>
      </c>
      <c r="T23" s="58">
        <f t="shared" si="0"/>
        <v>0</v>
      </c>
    </row>
    <row r="24" spans="3:24" s="30" customFormat="1" ht="15.75" thickBot="1" x14ac:dyDescent="0.3">
      <c r="C24" s="55">
        <v>7</v>
      </c>
      <c r="D24" s="539"/>
      <c r="E24" s="540"/>
      <c r="F24" s="540"/>
      <c r="G24" s="541"/>
      <c r="H24" s="542"/>
      <c r="I24" s="543"/>
      <c r="J24" s="542"/>
      <c r="K24" s="544"/>
      <c r="L24" s="543"/>
      <c r="M24" s="542"/>
      <c r="N24" s="545"/>
      <c r="O24" s="56"/>
      <c r="P24" s="546"/>
      <c r="Q24" s="547"/>
      <c r="R24" s="57">
        <v>59</v>
      </c>
      <c r="T24" s="64">
        <f t="shared" si="0"/>
        <v>0</v>
      </c>
    </row>
    <row r="25" spans="3:24" s="30" customFormat="1" ht="15" customHeight="1" thickBot="1" x14ac:dyDescent="0.3">
      <c r="C25" s="52" t="s">
        <v>77</v>
      </c>
      <c r="E25" s="52"/>
      <c r="F25" s="65"/>
      <c r="G25" s="29"/>
      <c r="H25" s="65"/>
      <c r="I25" s="66"/>
      <c r="J25" s="341"/>
      <c r="K25" s="341"/>
      <c r="M25" s="67"/>
      <c r="N25" s="67"/>
      <c r="O25" s="67"/>
      <c r="P25" s="67"/>
      <c r="R25" s="68"/>
    </row>
    <row r="26" spans="3:24" s="30" customFormat="1" ht="15" customHeight="1" thickBot="1" x14ac:dyDescent="0.3">
      <c r="C26" s="69"/>
      <c r="E26" s="523" t="s">
        <v>78</v>
      </c>
      <c r="F26" s="524"/>
      <c r="G26" s="524"/>
      <c r="H26" s="524"/>
      <c r="I26" s="524"/>
      <c r="J26" s="524"/>
      <c r="K26" s="524"/>
      <c r="L26" s="524"/>
      <c r="M26" s="524"/>
      <c r="N26" s="524"/>
      <c r="O26" s="524"/>
      <c r="P26" s="524"/>
      <c r="Q26" s="525"/>
      <c r="R26" s="70" t="s">
        <v>79</v>
      </c>
    </row>
    <row r="27" spans="3:24" s="66" customFormat="1" ht="15" customHeight="1" x14ac:dyDescent="0.25">
      <c r="C27" s="30"/>
      <c r="E27" s="526" t="s">
        <v>80</v>
      </c>
      <c r="F27" s="527"/>
      <c r="G27" s="526" t="s">
        <v>81</v>
      </c>
      <c r="H27" s="527"/>
      <c r="I27" s="526" t="s">
        <v>82</v>
      </c>
      <c r="J27" s="528"/>
      <c r="K27" s="529"/>
      <c r="L27" s="526" t="s">
        <v>83</v>
      </c>
      <c r="M27" s="527"/>
      <c r="N27" s="526" t="s">
        <v>84</v>
      </c>
      <c r="O27" s="527"/>
      <c r="P27" s="530" t="s">
        <v>85</v>
      </c>
      <c r="Q27" s="531"/>
      <c r="R27" s="340" t="s">
        <v>86</v>
      </c>
      <c r="S27" s="71"/>
      <c r="T27" s="54" t="s">
        <v>87</v>
      </c>
      <c r="W27" s="68"/>
    </row>
    <row r="28" spans="3:24" s="66" customFormat="1" ht="15" customHeight="1" x14ac:dyDescent="0.25">
      <c r="C28" s="510" t="s">
        <v>88</v>
      </c>
      <c r="D28" s="511"/>
      <c r="E28" s="520"/>
      <c r="F28" s="521"/>
      <c r="G28" s="520"/>
      <c r="H28" s="521"/>
      <c r="I28" s="520"/>
      <c r="J28" s="522"/>
      <c r="K28" s="521"/>
      <c r="L28" s="520"/>
      <c r="M28" s="521"/>
      <c r="N28" s="520"/>
      <c r="O28" s="521"/>
      <c r="P28" s="515">
        <f>+E28+G28+I28+L28+N28</f>
        <v>0</v>
      </c>
      <c r="Q28" s="516"/>
      <c r="R28" s="72"/>
      <c r="S28" s="73"/>
      <c r="T28" s="74">
        <f>IF(P28&lt;=T18,P28,T18)</f>
        <v>0</v>
      </c>
      <c r="V28" s="75"/>
      <c r="W28" s="68"/>
    </row>
    <row r="29" spans="3:24" s="66" customFormat="1" ht="15" customHeight="1" x14ac:dyDescent="0.25">
      <c r="C29" s="510" t="s">
        <v>89</v>
      </c>
      <c r="D29" s="511"/>
      <c r="E29" s="520"/>
      <c r="F29" s="521"/>
      <c r="G29" s="520"/>
      <c r="H29" s="521"/>
      <c r="I29" s="520"/>
      <c r="J29" s="522"/>
      <c r="K29" s="521"/>
      <c r="L29" s="520"/>
      <c r="M29" s="521"/>
      <c r="N29" s="520"/>
      <c r="O29" s="521"/>
      <c r="P29" s="515">
        <f t="shared" ref="P29:P34" si="1">+E29+G29+I29+L29+N29</f>
        <v>0</v>
      </c>
      <c r="Q29" s="516"/>
      <c r="R29" s="72"/>
      <c r="S29" s="73"/>
      <c r="T29" s="74">
        <f t="shared" ref="T29:T34" si="2">IF(P29&lt;=T19,P29,T19)</f>
        <v>0</v>
      </c>
      <c r="W29" s="68"/>
    </row>
    <row r="30" spans="3:24" s="66" customFormat="1" ht="15" customHeight="1" x14ac:dyDescent="0.25">
      <c r="C30" s="510" t="s">
        <v>90</v>
      </c>
      <c r="D30" s="511"/>
      <c r="E30" s="520"/>
      <c r="F30" s="521"/>
      <c r="G30" s="520"/>
      <c r="H30" s="521"/>
      <c r="I30" s="520"/>
      <c r="J30" s="522"/>
      <c r="K30" s="521"/>
      <c r="L30" s="520"/>
      <c r="M30" s="521"/>
      <c r="N30" s="520"/>
      <c r="O30" s="521"/>
      <c r="P30" s="515">
        <f t="shared" si="1"/>
        <v>0</v>
      </c>
      <c r="Q30" s="516"/>
      <c r="R30" s="72"/>
      <c r="S30" s="73"/>
      <c r="T30" s="74">
        <f t="shared" si="2"/>
        <v>0</v>
      </c>
    </row>
    <row r="31" spans="3:24" s="66" customFormat="1" ht="15" customHeight="1" x14ac:dyDescent="0.25">
      <c r="C31" s="510" t="s">
        <v>91</v>
      </c>
      <c r="D31" s="511"/>
      <c r="E31" s="520"/>
      <c r="F31" s="521"/>
      <c r="G31" s="520"/>
      <c r="H31" s="521"/>
      <c r="I31" s="520"/>
      <c r="J31" s="522"/>
      <c r="K31" s="521"/>
      <c r="L31" s="520"/>
      <c r="M31" s="521"/>
      <c r="N31" s="520"/>
      <c r="O31" s="521"/>
      <c r="P31" s="515">
        <f t="shared" si="1"/>
        <v>0</v>
      </c>
      <c r="Q31" s="516"/>
      <c r="R31" s="72"/>
      <c r="S31" s="73"/>
      <c r="T31" s="74">
        <f t="shared" si="2"/>
        <v>0</v>
      </c>
    </row>
    <row r="32" spans="3:24" s="66" customFormat="1" ht="15" customHeight="1" x14ac:dyDescent="0.25">
      <c r="C32" s="510" t="s">
        <v>92</v>
      </c>
      <c r="D32" s="511"/>
      <c r="E32" s="520"/>
      <c r="F32" s="521"/>
      <c r="G32" s="520"/>
      <c r="H32" s="521"/>
      <c r="I32" s="520"/>
      <c r="J32" s="522"/>
      <c r="K32" s="521"/>
      <c r="L32" s="520"/>
      <c r="M32" s="521"/>
      <c r="N32" s="520"/>
      <c r="O32" s="521"/>
      <c r="P32" s="515">
        <f t="shared" si="1"/>
        <v>0</v>
      </c>
      <c r="Q32" s="516"/>
      <c r="R32" s="72"/>
      <c r="S32" s="73"/>
      <c r="T32" s="74">
        <f t="shared" si="2"/>
        <v>0</v>
      </c>
    </row>
    <row r="33" spans="2:23" s="66" customFormat="1" ht="15" customHeight="1" x14ac:dyDescent="0.25">
      <c r="C33" s="510" t="s">
        <v>93</v>
      </c>
      <c r="D33" s="511"/>
      <c r="E33" s="517"/>
      <c r="F33" s="518"/>
      <c r="G33" s="517"/>
      <c r="H33" s="518"/>
      <c r="I33" s="517"/>
      <c r="J33" s="519"/>
      <c r="K33" s="518"/>
      <c r="L33" s="517"/>
      <c r="M33" s="518"/>
      <c r="N33" s="517"/>
      <c r="O33" s="518"/>
      <c r="P33" s="515">
        <f t="shared" si="1"/>
        <v>0</v>
      </c>
      <c r="Q33" s="516"/>
      <c r="R33" s="72"/>
      <c r="S33" s="73"/>
      <c r="T33" s="74">
        <f t="shared" si="2"/>
        <v>0</v>
      </c>
    </row>
    <row r="34" spans="2:23" s="66" customFormat="1" ht="15" customHeight="1" thickBot="1" x14ac:dyDescent="0.3">
      <c r="C34" s="510" t="s">
        <v>94</v>
      </c>
      <c r="D34" s="511"/>
      <c r="E34" s="512"/>
      <c r="F34" s="513"/>
      <c r="G34" s="512"/>
      <c r="H34" s="513"/>
      <c r="I34" s="512"/>
      <c r="J34" s="514"/>
      <c r="K34" s="513"/>
      <c r="L34" s="512"/>
      <c r="M34" s="513"/>
      <c r="N34" s="512"/>
      <c r="O34" s="513"/>
      <c r="P34" s="505">
        <f t="shared" si="1"/>
        <v>0</v>
      </c>
      <c r="Q34" s="506"/>
      <c r="R34" s="76"/>
      <c r="S34" s="73"/>
      <c r="T34" s="74">
        <f t="shared" si="2"/>
        <v>0</v>
      </c>
    </row>
    <row r="35" spans="2:23" s="66" customFormat="1" ht="15" customHeight="1" thickBot="1" x14ac:dyDescent="0.3">
      <c r="C35" s="77" t="s">
        <v>95</v>
      </c>
      <c r="D35" s="78"/>
      <c r="E35" s="79"/>
      <c r="F35" s="80"/>
      <c r="G35" s="80"/>
      <c r="H35" s="81"/>
      <c r="I35" s="82"/>
      <c r="J35" s="82"/>
      <c r="K35" s="82"/>
      <c r="L35" s="83"/>
      <c r="M35" s="81"/>
      <c r="N35" s="81"/>
      <c r="O35" s="81"/>
      <c r="P35" s="81"/>
      <c r="Q35" s="84"/>
      <c r="R35" s="85">
        <f>SUM(R28:R34)</f>
        <v>0</v>
      </c>
      <c r="S35" s="86"/>
      <c r="T35" s="87">
        <f>SUM(T28:T34)</f>
        <v>0</v>
      </c>
      <c r="U35" s="68"/>
    </row>
    <row r="36" spans="2:23" s="30" customFormat="1" ht="6.6" customHeight="1" x14ac:dyDescent="0.25">
      <c r="R36" s="88"/>
    </row>
    <row r="37" spans="2:23" s="30" customFormat="1" ht="15" x14ac:dyDescent="0.25">
      <c r="C37" s="52" t="s">
        <v>96</v>
      </c>
      <c r="G37" s="89"/>
      <c r="H37" s="507" t="s">
        <v>97</v>
      </c>
      <c r="I37" s="508"/>
      <c r="J37" s="507" t="s">
        <v>67</v>
      </c>
      <c r="K37" s="509"/>
      <c r="L37" s="508"/>
      <c r="M37" s="507" t="s">
        <v>98</v>
      </c>
      <c r="N37" s="508"/>
      <c r="O37" s="507" t="s">
        <v>69</v>
      </c>
      <c r="P37" s="508"/>
      <c r="Q37" s="338" t="s">
        <v>99</v>
      </c>
      <c r="R37" s="90" t="s">
        <v>71</v>
      </c>
      <c r="T37" s="91" t="s">
        <v>87</v>
      </c>
      <c r="W37" s="88"/>
    </row>
    <row r="38" spans="2:23" s="30" customFormat="1" ht="15" x14ac:dyDescent="0.25">
      <c r="D38" s="495" t="s">
        <v>100</v>
      </c>
      <c r="E38" s="495"/>
      <c r="F38" s="495"/>
      <c r="G38" s="495"/>
      <c r="H38" s="496"/>
      <c r="I38" s="497"/>
      <c r="J38" s="498"/>
      <c r="K38" s="499"/>
      <c r="L38" s="500"/>
      <c r="M38" s="496"/>
      <c r="N38" s="497"/>
      <c r="O38" s="501"/>
      <c r="P38" s="497"/>
      <c r="Q38" s="92"/>
      <c r="R38" s="93">
        <v>0</v>
      </c>
      <c r="T38" s="94">
        <f>IF(Q38&gt;0,(R38),(0))</f>
        <v>0</v>
      </c>
      <c r="W38" s="88"/>
    </row>
    <row r="39" spans="2:23" s="30" customFormat="1" ht="15" x14ac:dyDescent="0.25">
      <c r="D39" s="495" t="s">
        <v>101</v>
      </c>
      <c r="E39" s="495"/>
      <c r="F39" s="495"/>
      <c r="G39" s="495"/>
      <c r="H39" s="496" t="s">
        <v>102</v>
      </c>
      <c r="I39" s="497"/>
      <c r="J39" s="498" t="s">
        <v>102</v>
      </c>
      <c r="K39" s="499"/>
      <c r="L39" s="500"/>
      <c r="M39" s="496" t="s">
        <v>102</v>
      </c>
      <c r="N39" s="497"/>
      <c r="O39" s="501"/>
      <c r="P39" s="497"/>
      <c r="Q39" s="95"/>
      <c r="R39" s="93">
        <v>20</v>
      </c>
      <c r="T39" s="94">
        <f>IF(Q39&gt;0,(R39),(0))</f>
        <v>0</v>
      </c>
      <c r="W39" s="88"/>
    </row>
    <row r="40" spans="2:23" s="30" customFormat="1" ht="15" x14ac:dyDescent="0.25">
      <c r="D40" s="495" t="s">
        <v>103</v>
      </c>
      <c r="E40" s="495"/>
      <c r="F40" s="495"/>
      <c r="G40" s="495"/>
      <c r="H40" s="496"/>
      <c r="I40" s="502"/>
      <c r="J40" s="498"/>
      <c r="K40" s="499"/>
      <c r="L40" s="500"/>
      <c r="M40" s="496"/>
      <c r="N40" s="497"/>
      <c r="O40" s="503"/>
      <c r="P40" s="504"/>
      <c r="Q40" s="92"/>
      <c r="R40" s="93">
        <v>42</v>
      </c>
      <c r="T40" s="94">
        <f>IF(Q40&gt;0,(R40),(0))</f>
        <v>0</v>
      </c>
    </row>
    <row r="41" spans="2:23" s="30" customFormat="1" ht="15" x14ac:dyDescent="0.25">
      <c r="D41" s="480" t="s">
        <v>104</v>
      </c>
      <c r="E41" s="480"/>
      <c r="F41" s="480"/>
      <c r="G41" s="480"/>
      <c r="H41" s="481"/>
      <c r="I41" s="482"/>
      <c r="J41" s="483"/>
      <c r="K41" s="484"/>
      <c r="L41" s="485"/>
      <c r="M41" s="481"/>
      <c r="N41" s="482"/>
      <c r="O41" s="486"/>
      <c r="P41" s="487"/>
      <c r="Q41" s="96"/>
      <c r="R41" s="97">
        <v>59</v>
      </c>
      <c r="T41" s="98">
        <f>IF(Q41&gt;0,(R41),(0))</f>
        <v>0</v>
      </c>
      <c r="U41" s="88"/>
    </row>
    <row r="42" spans="2:23" s="30" customFormat="1" ht="15" customHeight="1" x14ac:dyDescent="0.25">
      <c r="C42" s="99" t="s">
        <v>105</v>
      </c>
      <c r="D42" s="100"/>
      <c r="E42" s="101"/>
      <c r="F42" s="102"/>
      <c r="G42" s="102"/>
      <c r="H42" s="103"/>
      <c r="I42" s="103"/>
      <c r="J42" s="104"/>
      <c r="K42" s="104"/>
      <c r="L42" s="104"/>
      <c r="M42" s="104"/>
      <c r="N42" s="104"/>
      <c r="O42" s="104"/>
      <c r="P42" s="104"/>
      <c r="Q42" s="104"/>
      <c r="R42" s="104"/>
      <c r="S42" s="105"/>
      <c r="T42" s="106">
        <f>SUM(T38:T41)</f>
        <v>0</v>
      </c>
    </row>
    <row r="43" spans="2:23" s="47" customFormat="1" ht="15" customHeight="1" x14ac:dyDescent="0.25">
      <c r="B43" s="107"/>
      <c r="C43" s="108" t="s">
        <v>106</v>
      </c>
      <c r="D43" s="108"/>
      <c r="E43" s="108"/>
      <c r="F43" s="109"/>
      <c r="G43" s="110"/>
      <c r="H43" s="109"/>
      <c r="I43" s="108"/>
      <c r="J43" s="111"/>
      <c r="K43" s="111"/>
      <c r="L43" s="108"/>
      <c r="M43" s="112"/>
      <c r="N43" s="112"/>
      <c r="O43" s="112"/>
      <c r="P43" s="112"/>
      <c r="Q43" s="108"/>
      <c r="R43" s="113"/>
      <c r="S43" s="108"/>
      <c r="T43" s="114">
        <f>T35+T42</f>
        <v>0</v>
      </c>
    </row>
    <row r="44" spans="2:23" s="66" customFormat="1" ht="6.6" customHeight="1" x14ac:dyDescent="0.25">
      <c r="F44" s="65"/>
      <c r="G44" s="29"/>
      <c r="H44" s="65"/>
      <c r="J44" s="341"/>
      <c r="K44" s="341"/>
      <c r="M44" s="67"/>
      <c r="N44" s="67"/>
      <c r="O44" s="67"/>
      <c r="P44" s="67"/>
      <c r="R44" s="68"/>
    </row>
    <row r="45" spans="2:23" s="66" customFormat="1" ht="15.75" customHeight="1" x14ac:dyDescent="0.25">
      <c r="F45" s="65"/>
      <c r="G45" s="29"/>
      <c r="H45" s="488"/>
      <c r="I45" s="489"/>
      <c r="J45" s="490" t="s">
        <v>107</v>
      </c>
      <c r="K45" s="491"/>
      <c r="L45" s="492"/>
      <c r="M45" s="67"/>
      <c r="N45" s="67"/>
      <c r="O45" s="67"/>
      <c r="P45" s="493" t="s">
        <v>108</v>
      </c>
      <c r="Q45" s="494"/>
      <c r="R45" s="68"/>
    </row>
    <row r="46" spans="2:23" s="48" customFormat="1" ht="15.75" x14ac:dyDescent="0.25">
      <c r="B46" s="115"/>
      <c r="C46" s="116" t="s">
        <v>109</v>
      </c>
      <c r="D46" s="116"/>
      <c r="E46" s="117"/>
      <c r="F46" s="117"/>
      <c r="G46" s="117"/>
      <c r="H46" s="118"/>
      <c r="I46" s="119"/>
      <c r="J46" s="475"/>
      <c r="K46" s="476"/>
      <c r="L46" s="477"/>
      <c r="M46" s="120"/>
      <c r="N46" s="120"/>
      <c r="O46" s="120"/>
      <c r="P46" s="478"/>
      <c r="Q46" s="479"/>
      <c r="R46" s="117"/>
      <c r="S46" s="116"/>
      <c r="T46" s="121">
        <f>P46</f>
        <v>0</v>
      </c>
    </row>
    <row r="47" spans="2:23" s="48" customFormat="1" ht="15.75" x14ac:dyDescent="0.25">
      <c r="B47" s="115"/>
      <c r="C47" s="116" t="s">
        <v>110</v>
      </c>
      <c r="D47" s="116"/>
      <c r="E47" s="117"/>
      <c r="F47" s="117"/>
      <c r="G47" s="117"/>
      <c r="H47" s="118"/>
      <c r="I47" s="119"/>
      <c r="J47" s="475"/>
      <c r="K47" s="476"/>
      <c r="L47" s="477"/>
      <c r="M47" s="120"/>
      <c r="N47" s="120"/>
      <c r="O47" s="120"/>
      <c r="P47" s="478"/>
      <c r="Q47" s="479"/>
      <c r="R47" s="117"/>
      <c r="S47" s="116"/>
      <c r="T47" s="121">
        <f>P47</f>
        <v>0</v>
      </c>
    </row>
    <row r="48" spans="2:23" s="30" customFormat="1" ht="6.6" customHeight="1" x14ac:dyDescent="0.25">
      <c r="H48" s="122"/>
      <c r="I48" s="122"/>
      <c r="J48" s="123"/>
      <c r="K48" s="123"/>
      <c r="M48" s="66"/>
      <c r="N48" s="66"/>
      <c r="O48" s="66"/>
      <c r="R48" s="68"/>
    </row>
    <row r="49" spans="2:20" s="48" customFormat="1" ht="15.75" x14ac:dyDescent="0.25">
      <c r="C49" s="48" t="s">
        <v>111</v>
      </c>
      <c r="D49" s="47"/>
      <c r="E49" s="47"/>
      <c r="H49" s="124"/>
      <c r="I49" s="124"/>
      <c r="J49" s="123"/>
      <c r="K49" s="123"/>
      <c r="L49" s="30"/>
      <c r="M49" s="66"/>
      <c r="N49" s="66"/>
      <c r="O49" s="66"/>
      <c r="P49" s="30"/>
      <c r="Q49" s="66"/>
      <c r="R49" s="125"/>
    </row>
    <row r="50" spans="2:20" ht="15" x14ac:dyDescent="0.25">
      <c r="D50" s="28" t="s">
        <v>112</v>
      </c>
      <c r="E50" s="28"/>
      <c r="F50" s="126"/>
      <c r="G50" s="126"/>
      <c r="H50" s="461"/>
      <c r="I50" s="461"/>
      <c r="J50" s="452"/>
      <c r="K50" s="453"/>
      <c r="L50" s="467"/>
      <c r="M50" s="42"/>
      <c r="N50" s="42"/>
      <c r="O50" s="42"/>
      <c r="P50" s="455"/>
      <c r="Q50" s="456"/>
      <c r="R50" s="126"/>
      <c r="T50" s="127">
        <f>P50</f>
        <v>0</v>
      </c>
    </row>
    <row r="51" spans="2:20" ht="15" x14ac:dyDescent="0.25">
      <c r="D51" s="28" t="s">
        <v>113</v>
      </c>
      <c r="E51" s="28"/>
      <c r="F51" s="126"/>
      <c r="G51" s="126"/>
      <c r="H51" s="461"/>
      <c r="I51" s="461"/>
      <c r="J51" s="452"/>
      <c r="K51" s="453"/>
      <c r="L51" s="467"/>
      <c r="M51" s="42"/>
      <c r="N51" s="42"/>
      <c r="O51" s="42"/>
      <c r="P51" s="455"/>
      <c r="Q51" s="456"/>
      <c r="R51" s="126"/>
      <c r="T51" s="127">
        <f>P51</f>
        <v>0</v>
      </c>
    </row>
    <row r="52" spans="2:20" ht="15" x14ac:dyDescent="0.25">
      <c r="D52" s="128" t="s">
        <v>114</v>
      </c>
      <c r="E52" s="128"/>
      <c r="F52" s="38"/>
      <c r="G52" s="38"/>
      <c r="H52" s="129"/>
      <c r="I52" s="129"/>
      <c r="J52" s="130"/>
      <c r="K52" s="130"/>
      <c r="L52" s="131"/>
      <c r="M52" s="132"/>
      <c r="N52" s="132"/>
      <c r="O52" s="132"/>
      <c r="P52" s="468"/>
      <c r="Q52" s="469"/>
      <c r="R52" s="133">
        <v>0.45</v>
      </c>
      <c r="T52" s="94">
        <f>ROUND(P52*R52,2)</f>
        <v>0</v>
      </c>
    </row>
    <row r="53" spans="2:20" s="134" customFormat="1" ht="10.35" customHeight="1" x14ac:dyDescent="0.25">
      <c r="D53" s="135"/>
      <c r="E53" s="135"/>
      <c r="F53" s="136"/>
      <c r="G53" s="136"/>
      <c r="H53" s="137"/>
      <c r="I53" s="137"/>
      <c r="J53" s="138"/>
      <c r="K53" s="138"/>
      <c r="L53" s="139"/>
      <c r="M53" s="89"/>
      <c r="N53" s="89"/>
      <c r="O53" s="89"/>
      <c r="P53" s="470"/>
      <c r="Q53" s="470"/>
      <c r="R53" s="136"/>
      <c r="T53" s="140"/>
    </row>
    <row r="54" spans="2:20" s="147" customFormat="1" ht="15.75" customHeight="1" x14ac:dyDescent="0.25">
      <c r="B54" s="115"/>
      <c r="C54" s="116" t="s">
        <v>115</v>
      </c>
      <c r="D54" s="116"/>
      <c r="E54" s="116"/>
      <c r="F54" s="141"/>
      <c r="G54" s="142"/>
      <c r="H54" s="471"/>
      <c r="I54" s="472"/>
      <c r="J54" s="473">
        <f>SUM(J50:L52)</f>
        <v>0</v>
      </c>
      <c r="K54" s="474"/>
      <c r="L54" s="474"/>
      <c r="M54" s="143"/>
      <c r="N54" s="143"/>
      <c r="O54" s="143"/>
      <c r="P54" s="143"/>
      <c r="Q54" s="144"/>
      <c r="R54" s="145"/>
      <c r="S54" s="145"/>
      <c r="T54" s="146">
        <f>SUM(T50:T52)</f>
        <v>0</v>
      </c>
    </row>
    <row r="55" spans="2:20" s="134" customFormat="1" ht="6.6" customHeight="1" x14ac:dyDescent="0.25">
      <c r="D55" s="135"/>
      <c r="E55" s="135"/>
      <c r="F55" s="136"/>
      <c r="G55" s="136"/>
      <c r="H55" s="137"/>
      <c r="I55" s="137"/>
      <c r="J55" s="138"/>
      <c r="K55" s="138"/>
      <c r="L55" s="138"/>
      <c r="M55" s="138"/>
      <c r="N55" s="138"/>
      <c r="O55" s="138"/>
      <c r="P55" s="138"/>
      <c r="Q55" s="148"/>
      <c r="T55" s="140"/>
    </row>
    <row r="56" spans="2:20" ht="15.75" x14ac:dyDescent="0.25">
      <c r="C56" s="48" t="s">
        <v>116</v>
      </c>
      <c r="D56" s="28"/>
      <c r="E56" s="28"/>
      <c r="F56" s="28"/>
      <c r="G56" s="28"/>
      <c r="H56" s="128"/>
      <c r="I56" s="128"/>
      <c r="J56" s="131"/>
      <c r="K56" s="131"/>
      <c r="L56" s="131"/>
      <c r="M56" s="131"/>
      <c r="N56" s="131"/>
      <c r="O56" s="131"/>
      <c r="P56" s="131"/>
      <c r="Q56" s="131"/>
      <c r="R56" s="28"/>
      <c r="T56" s="29"/>
    </row>
    <row r="57" spans="2:20" ht="15" x14ac:dyDescent="0.25">
      <c r="C57" s="28"/>
      <c r="D57" s="28" t="s">
        <v>117</v>
      </c>
      <c r="E57" s="28"/>
      <c r="F57" s="126"/>
      <c r="G57" s="126"/>
      <c r="H57" s="461"/>
      <c r="I57" s="461"/>
      <c r="J57" s="458"/>
      <c r="K57" s="458"/>
      <c r="L57" s="459"/>
      <c r="M57" s="42"/>
      <c r="N57" s="42"/>
      <c r="O57" s="42"/>
      <c r="P57" s="460"/>
      <c r="Q57" s="460"/>
      <c r="R57" s="126"/>
      <c r="S57" s="28"/>
      <c r="T57" s="127">
        <f>P57</f>
        <v>0</v>
      </c>
    </row>
    <row r="58" spans="2:20" ht="15" x14ac:dyDescent="0.25">
      <c r="C58" s="28"/>
      <c r="D58" s="28" t="s">
        <v>118</v>
      </c>
      <c r="E58" s="28"/>
      <c r="F58" s="126"/>
      <c r="G58" s="126"/>
      <c r="H58" s="336"/>
      <c r="I58" s="336"/>
      <c r="J58" s="462"/>
      <c r="K58" s="463"/>
      <c r="L58" s="464"/>
      <c r="M58" s="42"/>
      <c r="N58" s="42"/>
      <c r="O58" s="42"/>
      <c r="P58" s="465">
        <f>R35</f>
        <v>0</v>
      </c>
      <c r="Q58" s="466"/>
      <c r="R58" s="126"/>
      <c r="S58" s="28"/>
      <c r="T58" s="127">
        <f>P58</f>
        <v>0</v>
      </c>
    </row>
    <row r="59" spans="2:20" ht="15" x14ac:dyDescent="0.25">
      <c r="C59" s="28"/>
      <c r="D59" s="149" t="s">
        <v>119</v>
      </c>
      <c r="E59" s="149"/>
      <c r="F59" s="126"/>
      <c r="G59" s="126"/>
      <c r="H59" s="461"/>
      <c r="I59" s="461"/>
      <c r="J59" s="458"/>
      <c r="K59" s="458"/>
      <c r="L59" s="459"/>
      <c r="M59" s="42"/>
      <c r="N59" s="42"/>
      <c r="O59" s="42"/>
      <c r="P59" s="460"/>
      <c r="Q59" s="460"/>
      <c r="R59" s="126"/>
      <c r="S59" s="28"/>
      <c r="T59" s="150">
        <f>P59</f>
        <v>0</v>
      </c>
    </row>
    <row r="60" spans="2:20" ht="15" x14ac:dyDescent="0.25">
      <c r="C60" s="28"/>
      <c r="D60" s="149" t="s">
        <v>120</v>
      </c>
      <c r="E60" s="149"/>
      <c r="F60" s="126"/>
      <c r="G60" s="126"/>
      <c r="H60" s="336"/>
      <c r="I60" s="336"/>
      <c r="J60" s="452"/>
      <c r="K60" s="453"/>
      <c r="L60" s="454"/>
      <c r="M60" s="42"/>
      <c r="N60" s="42"/>
      <c r="O60" s="42"/>
      <c r="P60" s="455"/>
      <c r="Q60" s="456"/>
      <c r="R60" s="126"/>
      <c r="S60" s="28"/>
      <c r="T60" s="127">
        <f>P60</f>
        <v>0</v>
      </c>
    </row>
    <row r="61" spans="2:20" ht="15" x14ac:dyDescent="0.25">
      <c r="C61" s="28"/>
      <c r="D61" s="149" t="s">
        <v>121</v>
      </c>
      <c r="E61" s="126"/>
      <c r="F61" s="457"/>
      <c r="G61" s="457"/>
      <c r="H61" s="457"/>
      <c r="I61" s="336"/>
      <c r="J61" s="458"/>
      <c r="K61" s="458"/>
      <c r="L61" s="459"/>
      <c r="M61" s="42"/>
      <c r="N61" s="42"/>
      <c r="O61" s="42"/>
      <c r="P61" s="460"/>
      <c r="Q61" s="460"/>
      <c r="R61" s="126"/>
      <c r="S61" s="28"/>
      <c r="T61" s="127">
        <f>P61</f>
        <v>0</v>
      </c>
    </row>
    <row r="62" spans="2:20" ht="6.6" customHeight="1" x14ac:dyDescent="0.2">
      <c r="R62" s="27"/>
      <c r="T62" s="46"/>
    </row>
    <row r="63" spans="2:20" s="147" customFormat="1" ht="15.75" x14ac:dyDescent="0.25">
      <c r="B63" s="115"/>
      <c r="C63" s="116" t="s">
        <v>122</v>
      </c>
      <c r="D63" s="116"/>
      <c r="E63" s="116"/>
      <c r="F63" s="141"/>
      <c r="G63" s="142"/>
      <c r="H63" s="141"/>
      <c r="I63" s="116"/>
      <c r="J63" s="448">
        <f>SUM(J57:L61)</f>
        <v>0</v>
      </c>
      <c r="K63" s="449"/>
      <c r="L63" s="449"/>
      <c r="M63" s="151"/>
      <c r="N63" s="151"/>
      <c r="O63" s="151"/>
      <c r="P63" s="151"/>
      <c r="Q63" s="116"/>
      <c r="R63" s="145"/>
      <c r="S63" s="145"/>
      <c r="T63" s="146">
        <f>SUM(T57:T61)</f>
        <v>0</v>
      </c>
    </row>
    <row r="64" spans="2:20" ht="6.6" customHeight="1" x14ac:dyDescent="0.2">
      <c r="R64" s="27"/>
      <c r="T64" s="152"/>
    </row>
    <row r="65" spans="1:20" s="147" customFormat="1" ht="15.75" x14ac:dyDescent="0.25">
      <c r="B65" s="115"/>
      <c r="C65" s="116" t="s">
        <v>123</v>
      </c>
      <c r="D65" s="116"/>
      <c r="E65" s="116"/>
      <c r="F65" s="141"/>
      <c r="G65" s="142"/>
      <c r="H65" s="141"/>
      <c r="I65" s="116"/>
      <c r="J65" s="448">
        <f>SUM(J47,J54,J63)</f>
        <v>0</v>
      </c>
      <c r="K65" s="449"/>
      <c r="L65" s="449"/>
      <c r="M65" s="151"/>
      <c r="N65" s="151"/>
      <c r="O65" s="151"/>
      <c r="P65" s="151"/>
      <c r="Q65" s="116"/>
      <c r="R65" s="145"/>
      <c r="S65" s="145"/>
      <c r="T65" s="146">
        <f>T63+T54+T47+T43</f>
        <v>0</v>
      </c>
    </row>
    <row r="66" spans="1:20" ht="6.6" customHeight="1" x14ac:dyDescent="0.2"/>
    <row r="67" spans="1:20" s="153" customFormat="1" ht="15.75" x14ac:dyDescent="0.25">
      <c r="A67" s="48" t="s">
        <v>124</v>
      </c>
      <c r="B67" s="48" t="s">
        <v>125</v>
      </c>
      <c r="C67" s="48"/>
      <c r="R67" s="154"/>
      <c r="T67" s="155"/>
    </row>
    <row r="68" spans="1:20" ht="5.0999999999999996" customHeight="1" thickBot="1" x14ac:dyDescent="0.25">
      <c r="R68" s="27"/>
      <c r="T68" s="152"/>
    </row>
    <row r="69" spans="1:20" s="48" customFormat="1" ht="16.5" thickBot="1" x14ac:dyDescent="0.3">
      <c r="A69" s="156" t="s">
        <v>126</v>
      </c>
      <c r="B69" s="157" t="s">
        <v>127</v>
      </c>
      <c r="C69" s="157"/>
      <c r="D69" s="157"/>
      <c r="E69" s="157"/>
      <c r="F69" s="157"/>
      <c r="G69" s="157"/>
      <c r="H69" s="157"/>
      <c r="I69" s="157"/>
      <c r="J69" s="157"/>
      <c r="K69" s="157"/>
      <c r="L69" s="157"/>
      <c r="M69" s="156"/>
      <c r="N69" s="156"/>
      <c r="O69" s="156"/>
      <c r="P69" s="156"/>
      <c r="Q69" s="156"/>
      <c r="R69" s="157"/>
      <c r="S69" s="156"/>
      <c r="T69" s="158">
        <f>T65-T67</f>
        <v>0</v>
      </c>
    </row>
    <row r="70" spans="1:20" ht="5.0999999999999996" customHeight="1" x14ac:dyDescent="0.2">
      <c r="T70" s="152"/>
    </row>
    <row r="71" spans="1:20" s="153" customFormat="1" ht="15.75" x14ac:dyDescent="0.25">
      <c r="A71" s="48" t="s">
        <v>128</v>
      </c>
      <c r="B71" s="48" t="s">
        <v>129</v>
      </c>
      <c r="C71" s="48"/>
      <c r="R71" s="154"/>
      <c r="T71" s="159">
        <f>J46+T69+J65</f>
        <v>0</v>
      </c>
    </row>
    <row r="73" spans="1:20" x14ac:dyDescent="0.2">
      <c r="A73" s="450" t="s">
        <v>130</v>
      </c>
      <c r="B73" s="451"/>
      <c r="C73" s="451"/>
      <c r="D73" s="451"/>
      <c r="E73" s="451"/>
      <c r="F73" s="451"/>
      <c r="G73" s="451"/>
      <c r="H73" s="451"/>
      <c r="I73" s="451"/>
      <c r="J73" s="451"/>
      <c r="K73" s="451"/>
      <c r="L73" s="451"/>
      <c r="M73" s="451"/>
      <c r="N73" s="451"/>
      <c r="O73" s="451"/>
      <c r="P73" s="451"/>
      <c r="Q73" s="451"/>
      <c r="R73" s="451"/>
      <c r="S73" s="451"/>
      <c r="T73" s="451"/>
    </row>
    <row r="74" spans="1:20" ht="21.75" customHeight="1" x14ac:dyDescent="0.2">
      <c r="A74" s="451"/>
      <c r="B74" s="451"/>
      <c r="C74" s="451"/>
      <c r="D74" s="451"/>
      <c r="E74" s="451"/>
      <c r="F74" s="451"/>
      <c r="G74" s="451"/>
      <c r="H74" s="451"/>
      <c r="I74" s="451"/>
      <c r="J74" s="451"/>
      <c r="K74" s="451"/>
      <c r="L74" s="451"/>
      <c r="M74" s="451"/>
      <c r="N74" s="451"/>
      <c r="O74" s="451"/>
      <c r="P74" s="451"/>
      <c r="Q74" s="451"/>
      <c r="R74" s="451"/>
      <c r="S74" s="451"/>
      <c r="T74" s="451"/>
    </row>
    <row r="75" spans="1:20" ht="12.75" customHeight="1" x14ac:dyDescent="0.2">
      <c r="A75" s="335"/>
      <c r="B75" s="335"/>
      <c r="C75" s="335"/>
      <c r="D75" s="335"/>
      <c r="E75" s="335"/>
      <c r="F75" s="335"/>
      <c r="G75" s="335"/>
      <c r="H75" s="335"/>
      <c r="I75" s="335"/>
      <c r="J75" s="335"/>
      <c r="K75" s="335"/>
      <c r="L75" s="335"/>
      <c r="M75" s="335"/>
      <c r="N75" s="335"/>
      <c r="O75" s="335"/>
      <c r="P75" s="335"/>
      <c r="Q75" s="335"/>
      <c r="R75" s="335"/>
      <c r="S75" s="335"/>
      <c r="T75" s="335"/>
    </row>
    <row r="76" spans="1:20" ht="12.75" customHeight="1" x14ac:dyDescent="0.2">
      <c r="A76" s="160"/>
      <c r="B76" s="160"/>
      <c r="C76" s="160"/>
      <c r="D76" s="160"/>
      <c r="E76" s="160"/>
      <c r="F76" s="160"/>
      <c r="G76" s="160"/>
      <c r="H76" s="160"/>
      <c r="I76" s="160"/>
      <c r="J76" s="160"/>
      <c r="M76" s="160"/>
      <c r="N76" s="160"/>
      <c r="O76" s="160"/>
      <c r="P76" s="160"/>
    </row>
    <row r="77" spans="1:20" x14ac:dyDescent="0.2">
      <c r="A77" s="161" t="s">
        <v>131</v>
      </c>
      <c r="M77" s="161" t="s">
        <v>16</v>
      </c>
    </row>
    <row r="78" spans="1:20" x14ac:dyDescent="0.2">
      <c r="T78" s="342" t="s">
        <v>275</v>
      </c>
    </row>
    <row r="80" spans="1:20" x14ac:dyDescent="0.2">
      <c r="A80" s="28"/>
      <c r="B80" s="28"/>
      <c r="C80" s="28"/>
      <c r="D80" s="28"/>
      <c r="E80" s="28"/>
      <c r="F80" s="28"/>
      <c r="G80" s="28"/>
      <c r="H80" s="28"/>
      <c r="I80" s="28"/>
      <c r="J80" s="28"/>
      <c r="K80" s="28"/>
      <c r="L80" s="28"/>
      <c r="M80" s="28"/>
      <c r="N80" s="28"/>
      <c r="O80" s="28"/>
      <c r="P80" s="28"/>
      <c r="Q80" s="28"/>
    </row>
    <row r="81" spans="1:17" x14ac:dyDescent="0.2">
      <c r="A81" s="162"/>
      <c r="B81" s="28"/>
      <c r="C81" s="28"/>
      <c r="D81" s="28"/>
      <c r="E81" s="28"/>
      <c r="F81" s="28"/>
      <c r="G81" s="28"/>
      <c r="H81" s="28"/>
      <c r="I81" s="28"/>
      <c r="J81" s="28"/>
      <c r="K81" s="28"/>
      <c r="L81" s="28"/>
      <c r="M81" s="162"/>
      <c r="N81" s="28"/>
      <c r="O81" s="28"/>
      <c r="P81" s="28"/>
      <c r="Q81" s="28"/>
    </row>
    <row r="82" spans="1:17" x14ac:dyDescent="0.2">
      <c r="A82" s="28"/>
      <c r="B82" s="28"/>
      <c r="C82" s="28"/>
      <c r="D82" s="28"/>
      <c r="E82" s="28"/>
      <c r="F82" s="28"/>
      <c r="G82" s="28"/>
      <c r="H82" s="28"/>
      <c r="I82" s="28"/>
      <c r="J82" s="28"/>
      <c r="K82" s="28"/>
      <c r="L82" s="28"/>
      <c r="M82" s="28"/>
      <c r="N82" s="28"/>
      <c r="O82" s="28"/>
      <c r="P82" s="28"/>
      <c r="Q82" s="28"/>
    </row>
    <row r="83" spans="1:17" x14ac:dyDescent="0.2">
      <c r="A83" s="28"/>
      <c r="B83" s="28"/>
      <c r="C83" s="28"/>
      <c r="D83" s="28"/>
      <c r="E83" s="28"/>
      <c r="F83" s="28"/>
      <c r="G83" s="28"/>
      <c r="H83" s="28"/>
      <c r="I83" s="28"/>
      <c r="J83" s="28"/>
      <c r="K83" s="28"/>
      <c r="L83" s="28"/>
      <c r="M83" s="28"/>
      <c r="N83" s="28"/>
      <c r="O83" s="28"/>
      <c r="P83" s="28"/>
      <c r="Q83" s="28"/>
    </row>
    <row r="84" spans="1:17" x14ac:dyDescent="0.2">
      <c r="A84" s="28"/>
      <c r="B84" s="28"/>
      <c r="C84" s="28"/>
      <c r="D84" s="28"/>
      <c r="E84" s="28"/>
      <c r="F84" s="28"/>
      <c r="G84" s="28"/>
      <c r="H84" s="28"/>
      <c r="I84" s="28"/>
      <c r="J84" s="28"/>
      <c r="K84" s="28"/>
      <c r="L84" s="28"/>
      <c r="M84" s="28"/>
      <c r="N84" s="28"/>
      <c r="O84" s="28"/>
      <c r="P84" s="28"/>
      <c r="Q84" s="28"/>
    </row>
  </sheetData>
  <sheetProtection algorithmName="SHA-512" hashValue="Uo0Nmf07VbZvqdmQg6MmRVLonJszlQlqx5peK3MorrfhQCN1M1myWGKnVFpVuBxK94FV1PqMnj45ycqsTvcHeA==" saltValue="n+u1XB4VLibOEXv0IKV8Yg==" spinCount="100000" sheet="1" selectLockedCells="1"/>
  <mergeCells count="167">
    <mergeCell ref="F7:M7"/>
    <mergeCell ref="H8:T8"/>
    <mergeCell ref="H9:T9"/>
    <mergeCell ref="F10:M10"/>
    <mergeCell ref="F11:H11"/>
    <mergeCell ref="J11:M11"/>
    <mergeCell ref="A1:T1"/>
    <mergeCell ref="A2:T2"/>
    <mergeCell ref="A3:T3"/>
    <mergeCell ref="F5:M5"/>
    <mergeCell ref="R5:R6"/>
    <mergeCell ref="T5:T6"/>
    <mergeCell ref="W17:X17"/>
    <mergeCell ref="D18:G18"/>
    <mergeCell ref="H18:I18"/>
    <mergeCell ref="J18:L18"/>
    <mergeCell ref="M18:N18"/>
    <mergeCell ref="P18:Q18"/>
    <mergeCell ref="A13:T13"/>
    <mergeCell ref="D17:G17"/>
    <mergeCell ref="H17:I17"/>
    <mergeCell ref="J17:L17"/>
    <mergeCell ref="M17:N17"/>
    <mergeCell ref="P17:Q17"/>
    <mergeCell ref="D19:G19"/>
    <mergeCell ref="H19:I19"/>
    <mergeCell ref="J19:L19"/>
    <mergeCell ref="M19:N19"/>
    <mergeCell ref="P19:Q19"/>
    <mergeCell ref="D20:G20"/>
    <mergeCell ref="H20:I20"/>
    <mergeCell ref="J20:L20"/>
    <mergeCell ref="M20:N20"/>
    <mergeCell ref="P20:Q20"/>
    <mergeCell ref="D21:G21"/>
    <mergeCell ref="H21:I21"/>
    <mergeCell ref="J21:L21"/>
    <mergeCell ref="M21:N21"/>
    <mergeCell ref="P21:Q21"/>
    <mergeCell ref="D22:G22"/>
    <mergeCell ref="H22:I22"/>
    <mergeCell ref="J22:L22"/>
    <mergeCell ref="M22:N22"/>
    <mergeCell ref="P22:Q22"/>
    <mergeCell ref="E26:Q26"/>
    <mergeCell ref="E27:F27"/>
    <mergeCell ref="G27:H27"/>
    <mergeCell ref="I27:K27"/>
    <mergeCell ref="L27:M27"/>
    <mergeCell ref="N27:O27"/>
    <mergeCell ref="P27:Q27"/>
    <mergeCell ref="D23:G23"/>
    <mergeCell ref="H23:I23"/>
    <mergeCell ref="J23:L23"/>
    <mergeCell ref="M23:N23"/>
    <mergeCell ref="P23:Q23"/>
    <mergeCell ref="D24:G24"/>
    <mergeCell ref="H24:I24"/>
    <mergeCell ref="J24:L24"/>
    <mergeCell ref="M24:N24"/>
    <mergeCell ref="P24:Q24"/>
    <mergeCell ref="P28:Q28"/>
    <mergeCell ref="C29:D29"/>
    <mergeCell ref="E29:F29"/>
    <mergeCell ref="G29:H29"/>
    <mergeCell ref="I29:K29"/>
    <mergeCell ref="L29:M29"/>
    <mergeCell ref="N29:O29"/>
    <mergeCell ref="P29:Q29"/>
    <mergeCell ref="C28:D28"/>
    <mergeCell ref="E28:F28"/>
    <mergeCell ref="G28:H28"/>
    <mergeCell ref="I28:K28"/>
    <mergeCell ref="L28:M28"/>
    <mergeCell ref="N28:O28"/>
    <mergeCell ref="P30:Q30"/>
    <mergeCell ref="C31:D31"/>
    <mergeCell ref="E31:F31"/>
    <mergeCell ref="G31:H31"/>
    <mergeCell ref="I31:K31"/>
    <mergeCell ref="L31:M31"/>
    <mergeCell ref="N31:O31"/>
    <mergeCell ref="P31:Q31"/>
    <mergeCell ref="C30:D30"/>
    <mergeCell ref="E30:F30"/>
    <mergeCell ref="G30:H30"/>
    <mergeCell ref="I30:K30"/>
    <mergeCell ref="L30:M30"/>
    <mergeCell ref="N30:O30"/>
    <mergeCell ref="P32:Q32"/>
    <mergeCell ref="C33:D33"/>
    <mergeCell ref="E33:F33"/>
    <mergeCell ref="G33:H33"/>
    <mergeCell ref="I33:K33"/>
    <mergeCell ref="L33:M33"/>
    <mergeCell ref="N33:O33"/>
    <mergeCell ref="P33:Q33"/>
    <mergeCell ref="C32:D32"/>
    <mergeCell ref="E32:F32"/>
    <mergeCell ref="G32:H32"/>
    <mergeCell ref="I32:K32"/>
    <mergeCell ref="L32:M32"/>
    <mergeCell ref="N32:O32"/>
    <mergeCell ref="P34:Q34"/>
    <mergeCell ref="H37:I37"/>
    <mergeCell ref="J37:L37"/>
    <mergeCell ref="M37:N37"/>
    <mergeCell ref="O37:P37"/>
    <mergeCell ref="D38:G38"/>
    <mergeCell ref="H38:I38"/>
    <mergeCell ref="J38:L38"/>
    <mergeCell ref="M38:N38"/>
    <mergeCell ref="O38:P38"/>
    <mergeCell ref="C34:D34"/>
    <mergeCell ref="E34:F34"/>
    <mergeCell ref="G34:H34"/>
    <mergeCell ref="I34:K34"/>
    <mergeCell ref="L34:M34"/>
    <mergeCell ref="N34:O34"/>
    <mergeCell ref="D41:G41"/>
    <mergeCell ref="H41:I41"/>
    <mergeCell ref="J41:L41"/>
    <mergeCell ref="M41:N41"/>
    <mergeCell ref="O41:P41"/>
    <mergeCell ref="H45:I45"/>
    <mergeCell ref="J45:L45"/>
    <mergeCell ref="P45:Q45"/>
    <mergeCell ref="D39:G39"/>
    <mergeCell ref="H39:I39"/>
    <mergeCell ref="J39:L39"/>
    <mergeCell ref="M39:N39"/>
    <mergeCell ref="O39:P39"/>
    <mergeCell ref="D40:G40"/>
    <mergeCell ref="H40:I40"/>
    <mergeCell ref="J40:L40"/>
    <mergeCell ref="M40:N40"/>
    <mergeCell ref="O40:P40"/>
    <mergeCell ref="H51:I51"/>
    <mergeCell ref="J51:L51"/>
    <mergeCell ref="P51:Q51"/>
    <mergeCell ref="P52:Q52"/>
    <mergeCell ref="P53:Q53"/>
    <mergeCell ref="H54:I54"/>
    <mergeCell ref="J54:L54"/>
    <mergeCell ref="J46:L46"/>
    <mergeCell ref="P46:Q46"/>
    <mergeCell ref="J47:L47"/>
    <mergeCell ref="P47:Q47"/>
    <mergeCell ref="H50:I50"/>
    <mergeCell ref="J50:L50"/>
    <mergeCell ref="P50:Q50"/>
    <mergeCell ref="J65:L65"/>
    <mergeCell ref="A73:T74"/>
    <mergeCell ref="J60:L60"/>
    <mergeCell ref="P60:Q60"/>
    <mergeCell ref="F61:H61"/>
    <mergeCell ref="J61:L61"/>
    <mergeCell ref="P61:Q61"/>
    <mergeCell ref="J63:L63"/>
    <mergeCell ref="H57:I57"/>
    <mergeCell ref="J57:L57"/>
    <mergeCell ref="P57:Q57"/>
    <mergeCell ref="J58:L58"/>
    <mergeCell ref="P58:Q58"/>
    <mergeCell ref="H59:I59"/>
    <mergeCell ref="J59:L59"/>
    <mergeCell ref="P59:Q59"/>
  </mergeCells>
  <printOptions horizontalCentered="1" verticalCentered="1"/>
  <pageMargins left="0.5" right="0.5" top="0.5" bottom="0.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Getting Started</vt:lpstr>
      <vt:lpstr>Flowchart</vt:lpstr>
      <vt:lpstr>Internal Requisition</vt:lpstr>
      <vt:lpstr>Travel Authorization</vt:lpstr>
      <vt:lpstr>Voucher</vt:lpstr>
      <vt:lpstr>Meal Sign-In</vt:lpstr>
      <vt:lpstr>Mileage Reimb.</vt:lpstr>
      <vt:lpstr>Reimb. Checklist</vt:lpstr>
      <vt:lpstr>In-State</vt:lpstr>
      <vt:lpstr>Out-of-State</vt:lpstr>
      <vt:lpstr>Travel Meal Calc.</vt:lpstr>
      <vt:lpstr>Receipt Taping</vt:lpstr>
      <vt:lpstr>'In-State'!Print_Area</vt:lpstr>
      <vt:lpstr>'Mileage Reimb.'!Print_Area</vt:lpstr>
      <vt:lpstr>'Out-of-State'!Print_Area</vt:lpstr>
      <vt:lpstr>'Travel Authorization'!Print_Area</vt:lpstr>
      <vt:lpstr>Voucher!Print_Area</vt:lpstr>
    </vt:vector>
  </TitlesOfParts>
  <Company>Espanola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Vigil</dc:creator>
  <cp:lastModifiedBy>Alexis Vigil</cp:lastModifiedBy>
  <cp:lastPrinted>2022-08-09T14:54:44Z</cp:lastPrinted>
  <dcterms:created xsi:type="dcterms:W3CDTF">2022-02-14T21:26:52Z</dcterms:created>
  <dcterms:modified xsi:type="dcterms:W3CDTF">2022-08-09T14:58:35Z</dcterms:modified>
</cp:coreProperties>
</file>